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6555" tabRatio="665" activeTab="0"/>
  </bookViews>
  <sheets>
    <sheet name="Dochody" sheetId="1" r:id="rId1"/>
  </sheets>
  <definedNames>
    <definedName name="_xlnm.Print_Area" localSheetId="0">'Dochody'!$A$1:$L$161</definedName>
  </definedNames>
  <calcPr fullCalcOnLoad="1"/>
</workbook>
</file>

<file path=xl/sharedStrings.xml><?xml version="1.0" encoding="utf-8"?>
<sst xmlns="http://schemas.openxmlformats.org/spreadsheetml/2006/main" count="290" uniqueCount="183">
  <si>
    <t>010</t>
  </si>
  <si>
    <t>ROLNICTWO I ŁOWIECTWO</t>
  </si>
  <si>
    <t>01095</t>
  </si>
  <si>
    <t>Pozostała działalność</t>
  </si>
  <si>
    <t>70005</t>
  </si>
  <si>
    <t>750</t>
  </si>
  <si>
    <t>ADMINISTRACJA PUBLICZNA</t>
  </si>
  <si>
    <t>75011</t>
  </si>
  <si>
    <t>Urzędy wojewódzkie</t>
  </si>
  <si>
    <t>75023</t>
  </si>
  <si>
    <t>751</t>
  </si>
  <si>
    <t>URZĘDY NACZELNYCH ORGANÓW WŁADZY PAŃSTWOWEJ, KONTROLI I OCHRONY PRAWA ORAZ SĄDOWNICTWA</t>
  </si>
  <si>
    <t>75101</t>
  </si>
  <si>
    <t>OŚWIATA I WYCHOWANIE</t>
  </si>
  <si>
    <t>Szkoły Podstawowe</t>
  </si>
  <si>
    <t>Przedszkole "Plastuś"</t>
  </si>
  <si>
    <t>wpływy z usług</t>
  </si>
  <si>
    <t>GOSPODARKA MIESZKANIOWA</t>
  </si>
  <si>
    <t xml:space="preserve">wpływy z opłat za zarząd, użytkowanie i wieczyste użytkowanie nieruchomości  </t>
  </si>
  <si>
    <t>wpłaty z tytułu odpłatnego nabycia prawa własności nieruchomości</t>
  </si>
  <si>
    <t>dotacje celowe otrzymane z budżetu państwa na realizację zadań bieżących z zakresu administracji rządowej oraz innych zadań zleconych gminie</t>
  </si>
  <si>
    <t>Urzędy gmin</t>
  </si>
  <si>
    <t xml:space="preserve">dochody z najmu i dzierżawy składników majątkowych Skarbu Państwa lub jednostek samorządu terytorialnego oraz innych umów o podobnym charakterze </t>
  </si>
  <si>
    <t>wpływy z różnych dochodów</t>
  </si>
  <si>
    <t xml:space="preserve">Urzędy naczelnych organów władzy państwowej, kontroli i ochrony prawa  </t>
  </si>
  <si>
    <t>756</t>
  </si>
  <si>
    <t>75601</t>
  </si>
  <si>
    <t>Wpływy z podatku dochodowego od osob fizycznych</t>
  </si>
  <si>
    <t>podatek od działalności gospodarczej osób fizycznych, opłacany w formie karty podatkowej</t>
  </si>
  <si>
    <t>75615</t>
  </si>
  <si>
    <t xml:space="preserve">podatek od nieruchomości </t>
  </si>
  <si>
    <t>podatek rolny</t>
  </si>
  <si>
    <t xml:space="preserve">podatek leśny </t>
  </si>
  <si>
    <t>podatek od czynności cywilnoprawnych</t>
  </si>
  <si>
    <t>podatek od środków transportowych</t>
  </si>
  <si>
    <t>podatek od spadków i darowizn</t>
  </si>
  <si>
    <t xml:space="preserve">wpływy z opłaty targowej </t>
  </si>
  <si>
    <t xml:space="preserve">odsetki od nieterminowych wpłat z tytułu podatków i opłat </t>
  </si>
  <si>
    <t>75618</t>
  </si>
  <si>
    <t>75621</t>
  </si>
  <si>
    <t>Udziały gmin w podatkach stanowiących dochód budżetu państwa</t>
  </si>
  <si>
    <t>podatek dochodowy od osób fizycznych</t>
  </si>
  <si>
    <t>758</t>
  </si>
  <si>
    <t>RÓŻNE ROZLICZENIA</t>
  </si>
  <si>
    <t>75801</t>
  </si>
  <si>
    <t>Część oświatwowa subwencji ogólnej dla jednostek samorządu terytorialnego</t>
  </si>
  <si>
    <t>subwencje ogólne z budżetu państwa</t>
  </si>
  <si>
    <t>801</t>
  </si>
  <si>
    <t>80101</t>
  </si>
  <si>
    <t xml:space="preserve">wpływy z usług </t>
  </si>
  <si>
    <t>Składki na ubezpieczenie zdrowotne opłacone za osoby pobierające niektóre środczenie z pomocy społecznej</t>
  </si>
  <si>
    <t>dotacje celowe otrzymane z budżetu państwa na realizację zadań bieżących z zakresu administracji rządowej zleconych gminom</t>
  </si>
  <si>
    <t xml:space="preserve">Ośrodki pomocy społecznej </t>
  </si>
  <si>
    <t xml:space="preserve">OGÓŁEM                                </t>
  </si>
  <si>
    <t>Różne jednostki obsługi gospodarki mieszkaniowej</t>
  </si>
  <si>
    <t>Wpływy z innych opłat stanowiących dochody jednostek samorządu terytorialnego na podstawie ustaw</t>
  </si>
  <si>
    <t>0830</t>
  </si>
  <si>
    <t>0470</t>
  </si>
  <si>
    <t>0770</t>
  </si>
  <si>
    <t>2010</t>
  </si>
  <si>
    <t>0750</t>
  </si>
  <si>
    <t>0970</t>
  </si>
  <si>
    <t>0350</t>
  </si>
  <si>
    <t>0310</t>
  </si>
  <si>
    <t>0320</t>
  </si>
  <si>
    <t>0330</t>
  </si>
  <si>
    <t>0340</t>
  </si>
  <si>
    <t>0500</t>
  </si>
  <si>
    <t>0360</t>
  </si>
  <si>
    <t>0430</t>
  </si>
  <si>
    <t>0910</t>
  </si>
  <si>
    <t>0410</t>
  </si>
  <si>
    <t>0480</t>
  </si>
  <si>
    <t>wpływy z opłaty skarbowej</t>
  </si>
  <si>
    <t>wpływy z opłat za zezwolenie na sprzedaż alkoholu</t>
  </si>
  <si>
    <t>0010</t>
  </si>
  <si>
    <t>2920</t>
  </si>
  <si>
    <t>80104</t>
  </si>
  <si>
    <t>0920</t>
  </si>
  <si>
    <t>pozostałe odsetki</t>
  </si>
  <si>
    <t>POMOC SPOŁECZNA</t>
  </si>
  <si>
    <t>75807</t>
  </si>
  <si>
    <t>Część wyrównawcza  subwencji  ogólnej dla gmin</t>
  </si>
  <si>
    <t>Gospodarka gruntami i nieruchomościami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</si>
  <si>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</si>
  <si>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</si>
  <si>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podatku od spadków i darowizn oraz podatków i opłat lokalnych od osób prawnych i innych jednostek organizacyjnych</t>
  </si>
  <si>
    <t>podatek od czynnosci cywilnoprawnych</t>
  </si>
  <si>
    <t>75616</t>
  </si>
  <si>
    <t>Wpływy zpodatku rolnego,podatku leśnego,podatku od spadków i darowizn,podatku od czynności cywilnoprawnych oraz podatków i opłat od osób fizycznych</t>
  </si>
  <si>
    <t>0370</t>
  </si>
  <si>
    <t>0690</t>
  </si>
  <si>
    <t>wpływy z różnych opłat</t>
  </si>
  <si>
    <t>Świadczenia rodzinne oraz składki na ubezpieczenia emerytalne i rentowe z ubezpieczenia społecznego</t>
  </si>
  <si>
    <t>Dział</t>
  </si>
  <si>
    <t>Rozdział</t>
  </si>
  <si>
    <t>§</t>
  </si>
  <si>
    <t xml:space="preserve">                                Treść</t>
  </si>
  <si>
    <t>Dotacje celowe przekazane z budżetu państwa na realizację własnych zadań bieżących gmin</t>
  </si>
  <si>
    <t>dotacje celowe otrzymane z budżetu państwa na realizację zadań bieżących z zakresu administracji rzadowej zleconych gminom</t>
  </si>
  <si>
    <t>Zasiłki i pomoc w naturze oraz składki na ubezpieczenie społeczne i zdrowotne</t>
  </si>
  <si>
    <t>0490</t>
  </si>
  <si>
    <t>wpływy z innych lokalnych opłat pobieranych przez jednostki samorządu terytorialnego na podstawie odrębnych ustaw</t>
  </si>
  <si>
    <t>%</t>
  </si>
  <si>
    <t>0020</t>
  </si>
  <si>
    <t>podatek dochodowyod osób prawnych</t>
  </si>
  <si>
    <t>75831</t>
  </si>
  <si>
    <t>Część równoważąca subwencji ogólnej dla gmin</t>
  </si>
  <si>
    <t>Wpłaty jednostek samorządu terytorialnego do budżetu państwa</t>
  </si>
  <si>
    <t>EDUKACYJNA OPIEKA WYCHOWAWCZA</t>
  </si>
  <si>
    <t>Pomoc materialna dla uczniów</t>
  </si>
  <si>
    <t>2030</t>
  </si>
  <si>
    <t>dotacje celowe otrzymane a budżetu państwa na realizację własnych zadań bieżących gmin</t>
  </si>
  <si>
    <t>SPRAWOZDANIE Z WYKONANIA DOCHODÓW</t>
  </si>
  <si>
    <t>600</t>
  </si>
  <si>
    <t>60016</t>
  </si>
  <si>
    <t>6260</t>
  </si>
  <si>
    <t>TRANSPORT I ŁĄCZNOŚĆ</t>
  </si>
  <si>
    <t>Drogi publiczne gminne</t>
  </si>
  <si>
    <t>80110</t>
  </si>
  <si>
    <t>Gimnazja</t>
  </si>
  <si>
    <t>0400</t>
  </si>
  <si>
    <t>GOSPODARKA KOMUNALNA I OCHRONA ŚRODOWISKA</t>
  </si>
  <si>
    <t>Wpływy i wydatki związane z gromadzeniem środków z opłat produktowych</t>
  </si>
  <si>
    <t>Wpływy z opłaty produktowej</t>
  </si>
  <si>
    <t>80195</t>
  </si>
  <si>
    <t>710</t>
  </si>
  <si>
    <t>DZIAŁALNOŚĆ USŁUGOWA</t>
  </si>
  <si>
    <t xml:space="preserve"> </t>
  </si>
  <si>
    <t>0760</t>
  </si>
  <si>
    <t>wpływy z tytułu przekształcenia prawa wieczystego użytkowania przysługującego osobom fizycznym w prawo własności</t>
  </si>
  <si>
    <t>DOCHODY OD OSÓB PRAWNYCH, OD OSÓB FIZYCZNYCH I OD INNYCH JEDNOSTEK NIEPOSIADAJĄCYCH OSOBOWOŚCI PRAWNEJ ORAZ WYDATKI ZWIĄZANE Z ICH POBOREM</t>
  </si>
  <si>
    <t>400</t>
  </si>
  <si>
    <t>WYTWARZANIE I ZAOPATRYWANIE W ENERGIĘ ELEKTRYCZNĄ, GAZ I WODĘ</t>
  </si>
  <si>
    <t>40002</t>
  </si>
  <si>
    <t>Dostarczanie wody</t>
  </si>
  <si>
    <t>Dotacje z funduszy celowych na finansowanie lub dofinansowanie kosztów realizacji inwestycji i zakupów inwestycyjnych jednostek sektora finasów publicznych</t>
  </si>
  <si>
    <t>6300</t>
  </si>
  <si>
    <t>6330</t>
  </si>
  <si>
    <t>0960</t>
  </si>
  <si>
    <t>0560</t>
  </si>
  <si>
    <t>zaległości z podatków zniesionych</t>
  </si>
  <si>
    <t xml:space="preserve">Usługi opiekuńcze </t>
  </si>
  <si>
    <t>POZOSTAŁE ZADANIA W ZAKRESIE POLITYKI SPOŁECZNEJ</t>
  </si>
  <si>
    <t>dotacja rozwojow</t>
  </si>
  <si>
    <t>90095</t>
  </si>
  <si>
    <t>2900</t>
  </si>
  <si>
    <t>wpływy z wpłat gmin i powiatów na rzecz innych jednostek samorządu terytorialnego</t>
  </si>
  <si>
    <t>2710</t>
  </si>
  <si>
    <t>71004</t>
  </si>
  <si>
    <t>75107</t>
  </si>
  <si>
    <t>6298</t>
  </si>
  <si>
    <t>Wpływy z tytułu pomocy finansowej udzielanej między jednostkami samorządu terytorialnego na dofinansowanie własnych zadań bieżących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</si>
  <si>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</si>
  <si>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</t>
  </si>
  <si>
    <t>Plany zagospodarowania przestrzennego</t>
  </si>
  <si>
    <t>otrzymane spadki, zapisy i darowizny w postaci pieniężnej</t>
  </si>
  <si>
    <t>Wybory Prezydenta RP</t>
  </si>
  <si>
    <t>Zasiłki stałe</t>
  </si>
  <si>
    <t>Dotacje celowe w ramach programów finansowanych z udziałem środków europejskich o których mowa w art..5 ust.1 pkt 3 oraz ust. 3 pkt 5i6 ustawy, lub płatności w ramach budżetu środków europejskich</t>
  </si>
  <si>
    <t>Fundusz Ochrony Środowiska i Gospodarki Wodnej</t>
  </si>
  <si>
    <t>Kultura i ochrona dziedzictwa narodowego</t>
  </si>
  <si>
    <t>Domy i ośrodki kultury, świetlice i kluby</t>
  </si>
  <si>
    <t>Środki na dofinansowanie własnych inwestycji gmin, powiatów</t>
  </si>
  <si>
    <t>podatek od posiadania psów</t>
  </si>
  <si>
    <t>GMINY I MIASTA RYCHWAŁ ZA 2010 rok</t>
  </si>
  <si>
    <t xml:space="preserve">Wykonanie  </t>
  </si>
  <si>
    <t xml:space="preserve">Plan  </t>
  </si>
  <si>
    <t>01041</t>
  </si>
  <si>
    <t>2708</t>
  </si>
  <si>
    <t>Program Rozwoju Obszarów Wiejskich 2007-2012</t>
  </si>
  <si>
    <t>Środki na dofinansowanie zadań własnych pozyskane z innych źródeł</t>
  </si>
  <si>
    <t>6207</t>
  </si>
  <si>
    <t>71035</t>
  </si>
  <si>
    <t>Cmentarze</t>
  </si>
  <si>
    <t>2020</t>
  </si>
  <si>
    <t>dotacje celowe otrzymane na realizacje zadań z akresu administracji rzadowej na podstawie porozumień</t>
  </si>
  <si>
    <t>75056</t>
  </si>
  <si>
    <t>Spis powszechny i inne</t>
  </si>
  <si>
    <t>75109</t>
  </si>
  <si>
    <t>Wybory do rad gmin</t>
  </si>
  <si>
    <t xml:space="preserve">odsetki  </t>
  </si>
  <si>
    <t>Posotała działalność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</si>
</sst>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2">
    <font>
      <sz val="10"/>
      <name val="Arial CE"/>
      <family val="0"/>
    </font>
    <font>
      <sz val="12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u val="single"/>
      <sz val="12"/>
      <name val="Arial CE"/>
      <family val="2"/>
    </font>
    <font>
      <b/>
      <sz val="12"/>
      <name val="Arial"/>
      <family val="0"/>
    </font>
    <font>
      <u val="singleAccounting"/>
      <sz val="12"/>
      <name val="Arial CE"/>
      <family val="0"/>
    </font>
    <font>
      <i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9" fontId="1" fillId="0" borderId="0" xfId="19" applyFont="1" applyAlignment="1">
      <alignment/>
    </xf>
    <xf numFmtId="0" fontId="3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44" fontId="3" fillId="0" borderId="2" xfId="20" applyFont="1" applyBorder="1" applyAlignment="1">
      <alignment horizontal="center" vertical="center"/>
    </xf>
    <xf numFmtId="10" fontId="3" fillId="0" borderId="2" xfId="19" applyNumberFormat="1" applyFont="1" applyBorder="1" applyAlignment="1">
      <alignment horizontal="center" vertical="center"/>
    </xf>
    <xf numFmtId="10" fontId="1" fillId="0" borderId="2" xfId="19" applyNumberFormat="1" applyFont="1" applyBorder="1" applyAlignment="1">
      <alignment horizontal="center" vertical="center"/>
    </xf>
    <xf numFmtId="44" fontId="1" fillId="0" borderId="9" xfId="20" applyFont="1" applyBorder="1" applyAlignment="1">
      <alignment horizontal="center" vertical="center"/>
    </xf>
    <xf numFmtId="44" fontId="1" fillId="0" borderId="9" xfId="20" applyFont="1" applyBorder="1" applyAlignment="1">
      <alignment horizontal="center" vertical="center"/>
    </xf>
    <xf numFmtId="44" fontId="1" fillId="0" borderId="7" xfId="20" applyFont="1" applyBorder="1" applyAlignment="1">
      <alignment horizontal="center" vertical="center"/>
    </xf>
    <xf numFmtId="44" fontId="2" fillId="0" borderId="9" xfId="20" applyFont="1" applyBorder="1" applyAlignment="1">
      <alignment horizontal="center" vertical="center"/>
    </xf>
    <xf numFmtId="44" fontId="3" fillId="0" borderId="6" xfId="20" applyFont="1" applyBorder="1" applyAlignment="1">
      <alignment horizontal="center" vertical="center"/>
    </xf>
    <xf numFmtId="44" fontId="9" fillId="0" borderId="18" xfId="20" applyFont="1" applyBorder="1" applyAlignment="1">
      <alignment horizontal="center" vertical="center"/>
    </xf>
    <xf numFmtId="44" fontId="1" fillId="0" borderId="18" xfId="2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4" fontId="3" fillId="0" borderId="19" xfId="20" applyFont="1" applyBorder="1" applyAlignment="1">
      <alignment horizontal="center" vertical="center"/>
    </xf>
    <xf numFmtId="10" fontId="3" fillId="0" borderId="19" xfId="19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4" fontId="3" fillId="0" borderId="2" xfId="20" applyFont="1" applyBorder="1" applyAlignment="1">
      <alignment horizontal="center" vertical="center"/>
    </xf>
    <xf numFmtId="10" fontId="3" fillId="0" borderId="2" xfId="19" applyNumberFormat="1" applyFont="1" applyBorder="1" applyAlignment="1">
      <alignment horizontal="center" vertical="center"/>
    </xf>
    <xf numFmtId="44" fontId="3" fillId="0" borderId="6" xfId="2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0" fontId="1" fillId="0" borderId="20" xfId="19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0" fontId="3" fillId="0" borderId="4" xfId="19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4" fontId="1" fillId="0" borderId="22" xfId="2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4" fontId="2" fillId="0" borderId="7" xfId="20" applyFont="1" applyBorder="1" applyAlignment="1">
      <alignment horizontal="center" vertical="center"/>
    </xf>
    <xf numFmtId="10" fontId="3" fillId="0" borderId="8" xfId="19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4" fontId="9" fillId="0" borderId="24" xfId="20" applyFont="1" applyBorder="1" applyAlignment="1">
      <alignment horizontal="center" vertical="center"/>
    </xf>
    <xf numFmtId="10" fontId="1" fillId="0" borderId="26" xfId="19" applyNumberFormat="1" applyFont="1" applyBorder="1" applyAlignment="1">
      <alignment horizontal="center" vertical="center"/>
    </xf>
    <xf numFmtId="44" fontId="9" fillId="0" borderId="27" xfId="20" applyFont="1" applyBorder="1" applyAlignment="1">
      <alignment horizontal="center" vertical="center"/>
    </xf>
    <xf numFmtId="10" fontId="3" fillId="0" borderId="26" xfId="19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4" fontId="1" fillId="0" borderId="28" xfId="20" applyFont="1" applyBorder="1" applyAlignment="1">
      <alignment horizontal="center" vertical="center"/>
    </xf>
    <xf numFmtId="10" fontId="1" fillId="0" borderId="28" xfId="19" applyNumberFormat="1" applyFont="1" applyBorder="1" applyAlignment="1">
      <alignment horizontal="center" vertical="center"/>
    </xf>
    <xf numFmtId="44" fontId="1" fillId="0" borderId="30" xfId="20" applyFont="1" applyBorder="1" applyAlignment="1">
      <alignment horizontal="center" vertical="center"/>
    </xf>
    <xf numFmtId="10" fontId="3" fillId="0" borderId="28" xfId="19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44" fontId="1" fillId="0" borderId="32" xfId="20" applyFont="1" applyBorder="1" applyAlignment="1">
      <alignment horizontal="center" vertical="center"/>
    </xf>
    <xf numFmtId="10" fontId="1" fillId="0" borderId="32" xfId="19" applyNumberFormat="1" applyFont="1" applyBorder="1" applyAlignment="1">
      <alignment horizontal="center" vertical="center"/>
    </xf>
    <xf numFmtId="44" fontId="1" fillId="0" borderId="34" xfId="20" applyFont="1" applyBorder="1" applyAlignment="1">
      <alignment horizontal="center" vertical="center"/>
    </xf>
    <xf numFmtId="10" fontId="3" fillId="0" borderId="32" xfId="19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4" fontId="9" fillId="0" borderId="26" xfId="20" applyFont="1" applyBorder="1" applyAlignment="1">
      <alignment horizontal="center" vertical="center"/>
    </xf>
    <xf numFmtId="10" fontId="1" fillId="0" borderId="36" xfId="19" applyNumberFormat="1" applyFont="1" applyBorder="1" applyAlignment="1">
      <alignment horizontal="center" vertical="center"/>
    </xf>
    <xf numFmtId="44" fontId="9" fillId="0" borderId="37" xfId="20" applyFont="1" applyBorder="1" applyAlignment="1">
      <alignment horizontal="center" vertical="center"/>
    </xf>
    <xf numFmtId="10" fontId="1" fillId="0" borderId="38" xfId="19" applyNumberFormat="1" applyFont="1" applyBorder="1" applyAlignment="1">
      <alignment horizontal="center" vertical="center"/>
    </xf>
    <xf numFmtId="44" fontId="1" fillId="0" borderId="28" xfId="20" applyFont="1" applyBorder="1" applyAlignment="1">
      <alignment horizontal="center" vertical="center"/>
    </xf>
    <xf numFmtId="10" fontId="1" fillId="0" borderId="38" xfId="19" applyNumberFormat="1" applyFont="1" applyBorder="1" applyAlignment="1">
      <alignment horizontal="center" vertical="center"/>
    </xf>
    <xf numFmtId="44" fontId="1" fillId="0" borderId="30" xfId="2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44" fontId="9" fillId="0" borderId="28" xfId="20" applyFont="1" applyBorder="1" applyAlignment="1">
      <alignment horizontal="center" vertical="center"/>
    </xf>
    <xf numFmtId="44" fontId="9" fillId="0" borderId="30" xfId="2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44" fontId="1" fillId="0" borderId="26" xfId="20" applyFont="1" applyBorder="1" applyAlignment="1">
      <alignment horizontal="center" vertical="center"/>
    </xf>
    <xf numFmtId="44" fontId="9" fillId="0" borderId="26" xfId="2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4" fontId="1" fillId="0" borderId="32" xfId="2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44" fontId="9" fillId="0" borderId="36" xfId="20" applyFont="1" applyBorder="1" applyAlignment="1">
      <alignment horizontal="center" vertical="center"/>
    </xf>
    <xf numFmtId="44" fontId="9" fillId="0" borderId="37" xfId="2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 wrapText="1"/>
    </xf>
    <xf numFmtId="44" fontId="1" fillId="0" borderId="38" xfId="20" applyFont="1" applyBorder="1" applyAlignment="1">
      <alignment horizontal="center" vertical="center"/>
    </xf>
    <xf numFmtId="10" fontId="1" fillId="0" borderId="28" xfId="19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4" fontId="9" fillId="0" borderId="38" xfId="20" applyFont="1" applyBorder="1" applyAlignment="1">
      <alignment horizontal="center" vertical="center"/>
    </xf>
    <xf numFmtId="44" fontId="9" fillId="0" borderId="30" xfId="2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4" fontId="1" fillId="0" borderId="39" xfId="2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44" fontId="2" fillId="0" borderId="28" xfId="20" applyFont="1" applyBorder="1" applyAlignment="1">
      <alignment horizontal="center" vertical="center"/>
    </xf>
    <xf numFmtId="10" fontId="2" fillId="0" borderId="28" xfId="19" applyNumberFormat="1" applyFont="1" applyBorder="1" applyAlignment="1">
      <alignment horizontal="center" vertical="center"/>
    </xf>
    <xf numFmtId="44" fontId="2" fillId="0" borderId="30" xfId="20" applyFont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4" fontId="9" fillId="0" borderId="28" xfId="2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4" fontId="9" fillId="0" borderId="35" xfId="20" applyFont="1" applyBorder="1" applyAlignment="1">
      <alignment horizontal="center" vertical="center"/>
    </xf>
    <xf numFmtId="10" fontId="1" fillId="0" borderId="31" xfId="19" applyNumberFormat="1" applyFont="1" applyBorder="1" applyAlignment="1">
      <alignment horizontal="center" vertical="center"/>
    </xf>
    <xf numFmtId="44" fontId="1" fillId="0" borderId="31" xfId="20" applyFont="1" applyBorder="1" applyAlignment="1">
      <alignment horizontal="center" vertical="center"/>
    </xf>
    <xf numFmtId="10" fontId="9" fillId="0" borderId="31" xfId="19" applyNumberFormat="1" applyFont="1" applyBorder="1" applyAlignment="1">
      <alignment horizontal="center" vertical="center"/>
    </xf>
    <xf numFmtId="44" fontId="9" fillId="0" borderId="31" xfId="20" applyFont="1" applyBorder="1" applyAlignment="1">
      <alignment horizontal="center" vertical="center"/>
    </xf>
    <xf numFmtId="10" fontId="3" fillId="0" borderId="38" xfId="19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4" fontId="1" fillId="0" borderId="38" xfId="2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4" fontId="2" fillId="0" borderId="26" xfId="20" applyFont="1" applyBorder="1" applyAlignment="1">
      <alignment horizontal="center" vertical="center"/>
    </xf>
    <xf numFmtId="10" fontId="2" fillId="0" borderId="26" xfId="19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49" fontId="1" fillId="0" borderId="2" xfId="0" applyNumberFormat="1" applyFont="1" applyBorder="1" applyAlignment="1">
      <alignment vertical="center"/>
    </xf>
    <xf numFmtId="10" fontId="3" fillId="0" borderId="9" xfId="19" applyNumberFormat="1" applyFont="1" applyBorder="1" applyAlignment="1">
      <alignment horizontal="center" vertical="center"/>
    </xf>
    <xf numFmtId="44" fontId="9" fillId="0" borderId="8" xfId="20" applyFont="1" applyBorder="1" applyAlignment="1">
      <alignment horizontal="center" vertical="center"/>
    </xf>
    <xf numFmtId="10" fontId="9" fillId="0" borderId="8" xfId="19" applyNumberFormat="1" applyFont="1" applyBorder="1" applyAlignment="1">
      <alignment horizontal="center" vertical="center"/>
    </xf>
    <xf numFmtId="44" fontId="9" fillId="0" borderId="42" xfId="20" applyFont="1" applyBorder="1" applyAlignment="1">
      <alignment horizontal="center" vertical="center"/>
    </xf>
    <xf numFmtId="10" fontId="1" fillId="0" borderId="9" xfId="19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4" fontId="3" fillId="0" borderId="7" xfId="20" applyFont="1" applyBorder="1" applyAlignment="1">
      <alignment horizontal="center" vertical="center"/>
    </xf>
    <xf numFmtId="10" fontId="3" fillId="0" borderId="7" xfId="19" applyNumberFormat="1" applyFont="1" applyBorder="1" applyAlignment="1">
      <alignment horizontal="center" vertical="center"/>
    </xf>
    <xf numFmtId="44" fontId="3" fillId="0" borderId="22" xfId="2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10" fontId="9" fillId="0" borderId="28" xfId="19" applyNumberFormat="1" applyFont="1" applyBorder="1" applyAlignment="1">
      <alignment horizontal="center" vertical="center"/>
    </xf>
    <xf numFmtId="44" fontId="2" fillId="0" borderId="38" xfId="20" applyFont="1" applyBorder="1" applyAlignment="1">
      <alignment horizontal="center" vertical="center"/>
    </xf>
    <xf numFmtId="44" fontId="1" fillId="0" borderId="43" xfId="20" applyFont="1" applyBorder="1" applyAlignment="1">
      <alignment horizontal="center" vertical="center"/>
    </xf>
    <xf numFmtId="10" fontId="3" fillId="0" borderId="44" xfId="19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2" fillId="0" borderId="7" xfId="19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44" fontId="1" fillId="0" borderId="24" xfId="20" applyFont="1" applyBorder="1" applyAlignment="1">
      <alignment horizontal="center" vertical="center"/>
    </xf>
    <xf numFmtId="10" fontId="1" fillId="0" borderId="24" xfId="19" applyNumberFormat="1" applyFont="1" applyBorder="1" applyAlignment="1">
      <alignment horizontal="center" vertical="center"/>
    </xf>
    <xf numFmtId="10" fontId="1" fillId="0" borderId="32" xfId="19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4" fontId="9" fillId="0" borderId="47" xfId="20" applyFont="1" applyBorder="1" applyAlignment="1">
      <alignment horizontal="center" vertical="center"/>
    </xf>
    <xf numFmtId="44" fontId="1" fillId="0" borderId="18" xfId="20" applyFont="1" applyBorder="1" applyAlignment="1">
      <alignment horizontal="center" vertical="center"/>
    </xf>
    <xf numFmtId="10" fontId="1" fillId="0" borderId="9" xfId="19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44" fontId="1" fillId="0" borderId="44" xfId="20" applyFont="1" applyBorder="1" applyAlignment="1">
      <alignment horizontal="center" vertical="center"/>
    </xf>
    <xf numFmtId="10" fontId="1" fillId="0" borderId="48" xfId="19" applyNumberFormat="1" applyFont="1" applyBorder="1" applyAlignment="1">
      <alignment horizontal="center" vertical="center"/>
    </xf>
    <xf numFmtId="10" fontId="3" fillId="0" borderId="24" xfId="19" applyNumberFormat="1" applyFont="1" applyBorder="1" applyAlignment="1">
      <alignment horizontal="center" vertical="center"/>
    </xf>
    <xf numFmtId="10" fontId="3" fillId="0" borderId="4" xfId="19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0" fontId="3" fillId="0" borderId="47" xfId="19" applyNumberFormat="1" applyFont="1" applyBorder="1" applyAlignment="1">
      <alignment horizontal="center" vertical="center"/>
    </xf>
    <xf numFmtId="10" fontId="1" fillId="0" borderId="44" xfId="19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4" fontId="1" fillId="0" borderId="8" xfId="20" applyFont="1" applyBorder="1" applyAlignment="1">
      <alignment horizontal="center" vertical="center"/>
    </xf>
    <xf numFmtId="10" fontId="1" fillId="0" borderId="8" xfId="19" applyNumberFormat="1" applyFont="1" applyBorder="1" applyAlignment="1">
      <alignment horizontal="center" vertical="center"/>
    </xf>
    <xf numFmtId="44" fontId="1" fillId="0" borderId="42" xfId="2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4" fontId="9" fillId="0" borderId="8" xfId="20" applyFont="1" applyBorder="1" applyAlignment="1">
      <alignment horizontal="center" vertical="center"/>
    </xf>
    <xf numFmtId="10" fontId="9" fillId="0" borderId="8" xfId="19" applyNumberFormat="1" applyFont="1" applyBorder="1" applyAlignment="1">
      <alignment horizontal="center" vertical="center"/>
    </xf>
    <xf numFmtId="44" fontId="9" fillId="0" borderId="42" xfId="2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0" fontId="2" fillId="0" borderId="36" xfId="19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44" fontId="1" fillId="0" borderId="17" xfId="0" applyNumberFormat="1" applyFont="1" applyBorder="1" applyAlignment="1">
      <alignment horizontal="center"/>
    </xf>
    <xf numFmtId="44" fontId="1" fillId="0" borderId="17" xfId="0" applyNumberFormat="1" applyFont="1" applyBorder="1" applyAlignment="1">
      <alignment/>
    </xf>
    <xf numFmtId="44" fontId="1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44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4" fontId="1" fillId="0" borderId="24" xfId="20" applyFont="1" applyBorder="1" applyAlignment="1">
      <alignment horizontal="center" vertical="center"/>
    </xf>
    <xf numFmtId="10" fontId="1" fillId="0" borderId="50" xfId="19" applyNumberFormat="1" applyFont="1" applyBorder="1" applyAlignment="1">
      <alignment horizontal="center" vertical="center"/>
    </xf>
    <xf numFmtId="44" fontId="1" fillId="0" borderId="27" xfId="20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4" fontId="1" fillId="0" borderId="52" xfId="2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V1823"/>
  <sheetViews>
    <sheetView tabSelected="1" view="pageBreakPreview" zoomScale="85" zoomScaleSheetLayoutView="85" workbookViewId="0" topLeftCell="C139">
      <selection activeCell="H156" sqref="H156"/>
    </sheetView>
  </sheetViews>
  <sheetFormatPr defaultColWidth="9.00390625" defaultRowHeight="12.75"/>
  <cols>
    <col min="1" max="2" width="9.125" style="1" customWidth="1"/>
    <col min="3" max="3" width="10.875" style="1" customWidth="1"/>
    <col min="4" max="4" width="7.375" style="1" hidden="1" customWidth="1"/>
    <col min="5" max="5" width="12.375" style="1" customWidth="1"/>
    <col min="6" max="6" width="11.00390625" style="1" hidden="1" customWidth="1"/>
    <col min="7" max="7" width="10.375" style="8" customWidth="1"/>
    <col min="8" max="8" width="63.375" style="1" customWidth="1"/>
    <col min="9" max="9" width="26.75390625" style="1" customWidth="1"/>
    <col min="10" max="10" width="1.75390625" style="1" hidden="1" customWidth="1"/>
    <col min="11" max="11" width="35.375" style="1" customWidth="1"/>
    <col min="12" max="12" width="14.25390625" style="1" customWidth="1"/>
    <col min="13" max="16384" width="9.125" style="1" customWidth="1"/>
  </cols>
  <sheetData>
    <row r="1" spans="3:8" ht="20.25">
      <c r="C1" s="295"/>
      <c r="D1" s="295"/>
      <c r="E1" s="295"/>
      <c r="F1" s="295"/>
      <c r="G1" s="295"/>
      <c r="H1" s="295"/>
    </row>
    <row r="2" spans="5:256" ht="15.75">
      <c r="E2" s="13"/>
      <c r="F2" s="13"/>
      <c r="G2" s="17"/>
      <c r="H2" s="3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8:256" ht="1.5" customHeight="1">
      <c r="H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8:256" ht="15" hidden="1">
      <c r="H4" s="3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3:256" ht="18" customHeight="1">
      <c r="C5" s="296" t="s">
        <v>113</v>
      </c>
      <c r="D5" s="296"/>
      <c r="E5" s="296"/>
      <c r="F5" s="296"/>
      <c r="G5" s="296"/>
      <c r="H5" s="296"/>
      <c r="I5" s="296"/>
      <c r="J5" s="296"/>
      <c r="K5" s="296"/>
      <c r="L5" s="29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3:256" ht="18" customHeight="1">
      <c r="C6" s="296" t="s">
        <v>165</v>
      </c>
      <c r="D6" s="296"/>
      <c r="E6" s="296"/>
      <c r="F6" s="296"/>
      <c r="G6" s="296"/>
      <c r="H6" s="296"/>
      <c r="I6" s="296"/>
      <c r="J6" s="296"/>
      <c r="K6" s="296"/>
      <c r="L6" s="29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3:9" s="6" customFormat="1" ht="42" customHeight="1" thickBot="1">
      <c r="C7" s="294" t="s">
        <v>128</v>
      </c>
      <c r="D7" s="294"/>
      <c r="E7" s="294"/>
      <c r="F7" s="100"/>
      <c r="G7" s="3"/>
      <c r="H7" s="4"/>
      <c r="I7" s="9"/>
    </row>
    <row r="8" spans="3:12" s="18" customFormat="1" ht="39" customHeight="1" thickBot="1" thickTop="1">
      <c r="C8" s="23" t="s">
        <v>94</v>
      </c>
      <c r="D8" s="23"/>
      <c r="E8" s="23" t="s">
        <v>95</v>
      </c>
      <c r="F8" s="23"/>
      <c r="G8" s="24" t="s">
        <v>96</v>
      </c>
      <c r="H8" s="73" t="s">
        <v>97</v>
      </c>
      <c r="I8" s="35" t="s">
        <v>167</v>
      </c>
      <c r="J8" s="31" t="s">
        <v>103</v>
      </c>
      <c r="K8" s="81" t="s">
        <v>166</v>
      </c>
      <c r="L8" s="80" t="s">
        <v>103</v>
      </c>
    </row>
    <row r="9" spans="3:256" ht="15.75" thickBot="1">
      <c r="C9" s="25">
        <v>1</v>
      </c>
      <c r="D9" s="25"/>
      <c r="E9" s="26">
        <v>2</v>
      </c>
      <c r="F9" s="26"/>
      <c r="G9" s="26">
        <v>3</v>
      </c>
      <c r="H9" s="21">
        <v>4</v>
      </c>
      <c r="I9" s="72">
        <v>5</v>
      </c>
      <c r="J9" s="19"/>
      <c r="K9" s="274">
        <v>6</v>
      </c>
      <c r="L9" s="72">
        <v>7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3:256" ht="16.5" thickBot="1">
      <c r="C10" s="36" t="s">
        <v>0</v>
      </c>
      <c r="D10" s="36"/>
      <c r="E10" s="92"/>
      <c r="F10" s="92"/>
      <c r="G10" s="92"/>
      <c r="H10" s="222" t="s">
        <v>1</v>
      </c>
      <c r="I10" s="223">
        <f>SUM(I11,I13)</f>
        <v>521608</v>
      </c>
      <c r="J10" s="224" t="e">
        <f>I10/#REF!</f>
        <v>#REF!</v>
      </c>
      <c r="K10" s="223">
        <f>K11+K13</f>
        <v>455815.94</v>
      </c>
      <c r="L10" s="217">
        <f>K10/I10</f>
        <v>0.873866850201684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3:256" ht="15">
      <c r="C11" s="275"/>
      <c r="D11" s="37"/>
      <c r="E11" s="43" t="s">
        <v>168</v>
      </c>
      <c r="F11" s="76"/>
      <c r="G11" s="76"/>
      <c r="H11" s="282" t="s">
        <v>170</v>
      </c>
      <c r="I11" s="283">
        <f>SUM(I12)</f>
        <v>18333</v>
      </c>
      <c r="J11" s="284"/>
      <c r="K11" s="285"/>
      <c r="L11" s="1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3:256" ht="30.75" thickBot="1">
      <c r="C12" s="276"/>
      <c r="D12" s="115"/>
      <c r="E12" s="44"/>
      <c r="F12" s="78"/>
      <c r="G12" s="78" t="s">
        <v>169</v>
      </c>
      <c r="H12" s="278" t="s">
        <v>171</v>
      </c>
      <c r="I12" s="279">
        <v>18333</v>
      </c>
      <c r="J12" s="280"/>
      <c r="K12" s="281">
        <f>SUM(K11)</f>
        <v>0</v>
      </c>
      <c r="L12" s="27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3:256" ht="17.25">
      <c r="C13" s="39"/>
      <c r="D13" s="15"/>
      <c r="E13" s="29" t="s">
        <v>2</v>
      </c>
      <c r="F13" s="76"/>
      <c r="G13" s="141"/>
      <c r="H13" s="142" t="s">
        <v>3</v>
      </c>
      <c r="I13" s="143">
        <f>SUM(I14:I18)</f>
        <v>503275</v>
      </c>
      <c r="J13" s="144"/>
      <c r="K13" s="145">
        <f>SUM(K14:K18)</f>
        <v>455815.94</v>
      </c>
      <c r="L13" s="146">
        <f aca="true" t="shared" si="0" ref="L13:L82">K13/I13</f>
        <v>0.9056995479608564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3:256" ht="56.25" customHeight="1">
      <c r="C14" s="39"/>
      <c r="D14" s="15"/>
      <c r="E14" s="29"/>
      <c r="F14" s="76"/>
      <c r="G14" s="147" t="s">
        <v>59</v>
      </c>
      <c r="H14" s="148" t="s">
        <v>20</v>
      </c>
      <c r="I14" s="149">
        <v>373683</v>
      </c>
      <c r="J14" s="150"/>
      <c r="K14" s="151">
        <v>373680.84</v>
      </c>
      <c r="L14" s="152">
        <f t="shared" si="0"/>
        <v>0.999994219699585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3:256" ht="56.25" customHeight="1">
      <c r="C15" s="39"/>
      <c r="D15" s="15"/>
      <c r="E15" s="29"/>
      <c r="F15" s="76"/>
      <c r="G15" s="147" t="s">
        <v>148</v>
      </c>
      <c r="H15" s="153" t="s">
        <v>152</v>
      </c>
      <c r="I15" s="149">
        <v>15500</v>
      </c>
      <c r="J15" s="150"/>
      <c r="K15" s="151">
        <v>15500</v>
      </c>
      <c r="L15" s="152">
        <f t="shared" si="0"/>
        <v>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3:256" ht="56.25" customHeight="1">
      <c r="C16" s="39"/>
      <c r="D16" s="15"/>
      <c r="E16" s="29"/>
      <c r="F16" s="76"/>
      <c r="G16" s="147" t="s">
        <v>61</v>
      </c>
      <c r="H16" s="153" t="s">
        <v>23</v>
      </c>
      <c r="I16" s="149">
        <v>11592</v>
      </c>
      <c r="J16" s="150"/>
      <c r="K16" s="151">
        <v>11592</v>
      </c>
      <c r="L16" s="152">
        <f t="shared" si="0"/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3:256" ht="45">
      <c r="C17" s="39"/>
      <c r="D17" s="15"/>
      <c r="E17" s="29"/>
      <c r="F17" s="76"/>
      <c r="G17" s="147" t="s">
        <v>60</v>
      </c>
      <c r="H17" s="153" t="s">
        <v>22</v>
      </c>
      <c r="I17" s="149">
        <v>2500</v>
      </c>
      <c r="J17" s="150"/>
      <c r="K17" s="151">
        <v>1393.1</v>
      </c>
      <c r="L17" s="152">
        <f t="shared" si="0"/>
        <v>0.55724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3:256" ht="25.5" customHeight="1" thickBot="1">
      <c r="C18" s="39"/>
      <c r="D18" s="15"/>
      <c r="E18" s="29"/>
      <c r="F18" s="76"/>
      <c r="G18" s="154" t="s">
        <v>56</v>
      </c>
      <c r="H18" s="155" t="s">
        <v>16</v>
      </c>
      <c r="I18" s="156">
        <v>100000</v>
      </c>
      <c r="J18" s="157"/>
      <c r="K18" s="158">
        <v>53650</v>
      </c>
      <c r="L18" s="159">
        <f t="shared" si="0"/>
        <v>0.5365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3:256" s="97" customFormat="1" ht="32.25" thickBot="1">
      <c r="C19" s="99" t="s">
        <v>132</v>
      </c>
      <c r="D19" s="98"/>
      <c r="E19" s="93"/>
      <c r="F19" s="93"/>
      <c r="G19" s="93"/>
      <c r="H19" s="94" t="s">
        <v>133</v>
      </c>
      <c r="I19" s="95">
        <f>SUM(I20)</f>
        <v>664000</v>
      </c>
      <c r="J19" s="96"/>
      <c r="K19" s="95">
        <f>SUM(K20,)</f>
        <v>592053.5900000001</v>
      </c>
      <c r="L19" s="138">
        <f t="shared" si="0"/>
        <v>0.8916469728915664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3:256" ht="24" customHeight="1">
      <c r="C20" s="39"/>
      <c r="D20" s="37"/>
      <c r="E20" s="76" t="s">
        <v>134</v>
      </c>
      <c r="F20" s="76"/>
      <c r="G20" s="160"/>
      <c r="H20" s="172" t="s">
        <v>135</v>
      </c>
      <c r="I20" s="173">
        <f>SUM(I21:I22)</f>
        <v>664000</v>
      </c>
      <c r="J20" s="144"/>
      <c r="K20" s="174">
        <f>SUM(K21:K22)</f>
        <v>592053.5900000001</v>
      </c>
      <c r="L20" s="146">
        <f t="shared" si="0"/>
        <v>0.8916469728915664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3:256" ht="24" customHeight="1">
      <c r="C21" s="39"/>
      <c r="D21" s="37"/>
      <c r="E21" s="76"/>
      <c r="F21" s="76"/>
      <c r="G21" s="147" t="s">
        <v>56</v>
      </c>
      <c r="H21" s="175" t="s">
        <v>16</v>
      </c>
      <c r="I21" s="149">
        <v>660000</v>
      </c>
      <c r="J21" s="150"/>
      <c r="K21" s="149">
        <v>585550.67</v>
      </c>
      <c r="L21" s="152">
        <f t="shared" si="0"/>
        <v>0.8871979848484849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3:256" ht="21.75" customHeight="1" thickBot="1">
      <c r="C22" s="39"/>
      <c r="D22" s="37"/>
      <c r="E22" s="76"/>
      <c r="F22" s="76"/>
      <c r="G22" s="154" t="s">
        <v>78</v>
      </c>
      <c r="H22" s="176" t="s">
        <v>79</v>
      </c>
      <c r="I22" s="177">
        <v>4000</v>
      </c>
      <c r="J22" s="157"/>
      <c r="K22" s="156">
        <v>6502.92</v>
      </c>
      <c r="L22" s="159">
        <f t="shared" si="0"/>
        <v>1.6257300000000001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3:256" ht="21.75" customHeight="1" thickBot="1">
      <c r="C23" s="99" t="s">
        <v>114</v>
      </c>
      <c r="D23" s="121"/>
      <c r="E23" s="122"/>
      <c r="F23" s="122"/>
      <c r="G23" s="123"/>
      <c r="H23" s="109" t="s">
        <v>117</v>
      </c>
      <c r="I23" s="110">
        <f>I24</f>
        <v>843300</v>
      </c>
      <c r="J23" s="111"/>
      <c r="K23" s="112">
        <f>K24</f>
        <v>875620</v>
      </c>
      <c r="L23" s="138">
        <f t="shared" si="0"/>
        <v>1.0383256255187951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3:256" ht="28.5" customHeight="1" thickBot="1">
      <c r="C24" s="38"/>
      <c r="D24" s="135"/>
      <c r="E24" s="42" t="s">
        <v>115</v>
      </c>
      <c r="F24" s="136"/>
      <c r="G24" s="42" t="s">
        <v>128</v>
      </c>
      <c r="H24" s="70" t="s">
        <v>118</v>
      </c>
      <c r="I24" s="218">
        <f>SUM(I26:I28)</f>
        <v>843300</v>
      </c>
      <c r="J24" s="219"/>
      <c r="K24" s="220">
        <f>SUM(K25:K28)</f>
        <v>875620</v>
      </c>
      <c r="L24" s="138">
        <f t="shared" si="0"/>
        <v>1.0383256255187951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3:256" ht="28.5" customHeight="1">
      <c r="C25" s="39"/>
      <c r="D25" s="37"/>
      <c r="E25" s="43"/>
      <c r="F25" s="76"/>
      <c r="G25" s="43" t="s">
        <v>172</v>
      </c>
      <c r="H25" s="286"/>
      <c r="I25" s="86">
        <v>0</v>
      </c>
      <c r="J25" s="248"/>
      <c r="K25" s="247">
        <v>19000</v>
      </c>
      <c r="L25" s="2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3:256" ht="54" customHeight="1">
      <c r="C26" s="39"/>
      <c r="D26" s="37"/>
      <c r="E26" s="43"/>
      <c r="F26" s="76"/>
      <c r="G26" s="43" t="s">
        <v>116</v>
      </c>
      <c r="H26" s="41" t="s">
        <v>136</v>
      </c>
      <c r="I26" s="86">
        <v>39600</v>
      </c>
      <c r="J26" s="221"/>
      <c r="K26" s="91">
        <v>52920</v>
      </c>
      <c r="L26" s="217">
        <f t="shared" si="0"/>
        <v>1.3363636363636364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3:256" ht="54" customHeight="1">
      <c r="C27" s="39"/>
      <c r="D27" s="37"/>
      <c r="E27" s="76"/>
      <c r="F27" s="76"/>
      <c r="G27" s="43" t="s">
        <v>137</v>
      </c>
      <c r="H27" s="41" t="s">
        <v>153</v>
      </c>
      <c r="I27" s="86">
        <v>200000</v>
      </c>
      <c r="J27" s="221"/>
      <c r="K27" s="91">
        <v>200000</v>
      </c>
      <c r="L27" s="217">
        <f t="shared" si="0"/>
        <v>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3:256" ht="66" customHeight="1" thickBot="1">
      <c r="C28" s="40"/>
      <c r="D28" s="37"/>
      <c r="E28" s="76"/>
      <c r="F28" s="226"/>
      <c r="G28" s="154" t="s">
        <v>138</v>
      </c>
      <c r="H28" s="176" t="s">
        <v>154</v>
      </c>
      <c r="I28" s="177">
        <v>603700</v>
      </c>
      <c r="J28" s="157"/>
      <c r="K28" s="156">
        <v>603700</v>
      </c>
      <c r="L28" s="159">
        <f t="shared" si="0"/>
        <v>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3:256" ht="24.75" customHeight="1" thickBot="1">
      <c r="C29" s="36">
        <v>700</v>
      </c>
      <c r="D29" s="36"/>
      <c r="E29" s="26"/>
      <c r="F29" s="44"/>
      <c r="G29" s="92"/>
      <c r="H29" s="222" t="s">
        <v>17</v>
      </c>
      <c r="I29" s="223">
        <f>I30+I35</f>
        <v>808400</v>
      </c>
      <c r="J29" s="224" t="e">
        <f>I29/#REF!</f>
        <v>#REF!</v>
      </c>
      <c r="K29" s="225">
        <f>SUM(K30,K35)</f>
        <v>434505.83</v>
      </c>
      <c r="L29" s="217">
        <f t="shared" si="0"/>
        <v>0.5374886566056408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3:256" ht="27" customHeight="1">
      <c r="C30" s="38"/>
      <c r="D30" s="67"/>
      <c r="E30" s="68">
        <v>70004</v>
      </c>
      <c r="F30" s="102"/>
      <c r="G30" s="160"/>
      <c r="H30" s="161" t="s">
        <v>54</v>
      </c>
      <c r="I30" s="162">
        <f>I31+I32+I33</f>
        <v>415700</v>
      </c>
      <c r="J30" s="163" t="e">
        <f>I30/#REF!</f>
        <v>#REF!</v>
      </c>
      <c r="K30" s="164">
        <f>SUM(K31:K34)</f>
        <v>326297.94</v>
      </c>
      <c r="L30" s="146">
        <f t="shared" si="0"/>
        <v>0.7849361077700264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3:256" ht="51.75" customHeight="1">
      <c r="C31" s="39"/>
      <c r="D31" s="15"/>
      <c r="E31" s="29"/>
      <c r="F31" s="76"/>
      <c r="G31" s="147" t="s">
        <v>60</v>
      </c>
      <c r="H31" s="153" t="s">
        <v>22</v>
      </c>
      <c r="I31" s="149">
        <v>212800</v>
      </c>
      <c r="J31" s="165"/>
      <c r="K31" s="151">
        <v>110703.38</v>
      </c>
      <c r="L31" s="152">
        <f t="shared" si="0"/>
        <v>0.5202226503759398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3:256" ht="17.25" customHeight="1">
      <c r="C32" s="39"/>
      <c r="D32" s="15"/>
      <c r="E32" s="29"/>
      <c r="F32" s="76"/>
      <c r="G32" s="147" t="s">
        <v>56</v>
      </c>
      <c r="H32" s="153" t="s">
        <v>16</v>
      </c>
      <c r="I32" s="166">
        <v>201900</v>
      </c>
      <c r="J32" s="167" t="e">
        <f>I32/#REF!</f>
        <v>#REF!</v>
      </c>
      <c r="K32" s="168">
        <v>214373.24</v>
      </c>
      <c r="L32" s="152">
        <f t="shared" si="0"/>
        <v>1.0617792966815254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3:256" ht="17.25" customHeight="1">
      <c r="C33" s="39"/>
      <c r="D33" s="15"/>
      <c r="E33" s="29"/>
      <c r="F33" s="76"/>
      <c r="G33" s="147" t="s">
        <v>78</v>
      </c>
      <c r="H33" s="153" t="s">
        <v>79</v>
      </c>
      <c r="I33" s="166">
        <v>1000</v>
      </c>
      <c r="J33" s="167"/>
      <c r="K33" s="168">
        <v>1171.32</v>
      </c>
      <c r="L33" s="152">
        <f t="shared" si="0"/>
        <v>1.17132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3:256" ht="17.25" customHeight="1">
      <c r="C34" s="39"/>
      <c r="D34" s="15"/>
      <c r="E34" s="29"/>
      <c r="F34" s="76"/>
      <c r="G34" s="147" t="s">
        <v>61</v>
      </c>
      <c r="H34" s="153" t="s">
        <v>23</v>
      </c>
      <c r="I34" s="166">
        <v>0</v>
      </c>
      <c r="J34" s="167"/>
      <c r="K34" s="168">
        <v>50</v>
      </c>
      <c r="L34" s="152" t="e">
        <f t="shared" si="0"/>
        <v>#DIV/0!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3:256" ht="17.25">
      <c r="C35" s="39"/>
      <c r="D35" s="15"/>
      <c r="E35" s="29" t="s">
        <v>4</v>
      </c>
      <c r="F35" s="76"/>
      <c r="G35" s="147"/>
      <c r="H35" s="169" t="s">
        <v>83</v>
      </c>
      <c r="I35" s="170">
        <f>SUM(I36:I40)</f>
        <v>392700</v>
      </c>
      <c r="J35" s="167" t="e">
        <f>I35/#REF!</f>
        <v>#REF!</v>
      </c>
      <c r="K35" s="171">
        <f>SUM(K36:K40)</f>
        <v>108207.89</v>
      </c>
      <c r="L35" s="152">
        <f t="shared" si="0"/>
        <v>0.2755484848484848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3:256" ht="36.75" customHeight="1">
      <c r="C36" s="39"/>
      <c r="D36" s="15"/>
      <c r="E36" s="29"/>
      <c r="F36" s="76"/>
      <c r="G36" s="147" t="s">
        <v>57</v>
      </c>
      <c r="H36" s="153" t="s">
        <v>18</v>
      </c>
      <c r="I36" s="166">
        <v>9700</v>
      </c>
      <c r="J36" s="167" t="e">
        <f>I36/#REF!</f>
        <v>#REF!</v>
      </c>
      <c r="K36" s="168">
        <v>7574.39</v>
      </c>
      <c r="L36" s="152">
        <v>0.46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3:256" ht="26.25" customHeight="1">
      <c r="C37" s="39"/>
      <c r="D37" s="15"/>
      <c r="E37" s="29"/>
      <c r="F37" s="76"/>
      <c r="G37" s="147" t="s">
        <v>91</v>
      </c>
      <c r="H37" s="175" t="s">
        <v>92</v>
      </c>
      <c r="I37" s="166">
        <v>0</v>
      </c>
      <c r="J37" s="167"/>
      <c r="K37" s="168">
        <v>311.5</v>
      </c>
      <c r="L37" s="15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3:256" ht="45">
      <c r="C38" s="39"/>
      <c r="D38" s="15"/>
      <c r="E38" s="29"/>
      <c r="F38" s="76"/>
      <c r="G38" s="147" t="s">
        <v>129</v>
      </c>
      <c r="H38" s="153" t="s">
        <v>130</v>
      </c>
      <c r="I38" s="166">
        <v>3000</v>
      </c>
      <c r="J38" s="167"/>
      <c r="K38" s="168">
        <v>783.3</v>
      </c>
      <c r="L38" s="152">
        <f t="shared" si="0"/>
        <v>0.2611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3:256" ht="32.25" customHeight="1">
      <c r="C39" s="39"/>
      <c r="D39" s="15"/>
      <c r="E39" s="29"/>
      <c r="F39" s="76"/>
      <c r="G39" s="147" t="s">
        <v>58</v>
      </c>
      <c r="H39" s="153" t="s">
        <v>19</v>
      </c>
      <c r="I39" s="166">
        <v>380000</v>
      </c>
      <c r="J39" s="167" t="e">
        <f>I39/#REF!</f>
        <v>#REF!</v>
      </c>
      <c r="K39" s="168">
        <v>98651.12</v>
      </c>
      <c r="L39" s="152">
        <f t="shared" si="0"/>
        <v>0.2596082105263158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3:256" ht="26.25" customHeight="1" thickBot="1">
      <c r="C40" s="39"/>
      <c r="D40" s="15"/>
      <c r="E40" s="29"/>
      <c r="F40" s="76"/>
      <c r="G40" s="147" t="s">
        <v>78</v>
      </c>
      <c r="H40" s="153" t="s">
        <v>79</v>
      </c>
      <c r="I40" s="166">
        <v>0</v>
      </c>
      <c r="J40" s="167"/>
      <c r="K40" s="168">
        <v>887.58</v>
      </c>
      <c r="L40" s="152">
        <v>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3:256" ht="30.75" customHeight="1" thickBot="1">
      <c r="C41" s="99" t="s">
        <v>126</v>
      </c>
      <c r="D41" s="121"/>
      <c r="E41" s="122"/>
      <c r="F41" s="122"/>
      <c r="G41" s="123"/>
      <c r="H41" s="109" t="s">
        <v>127</v>
      </c>
      <c r="I41" s="110">
        <f>SUM(I42,I44)</f>
        <v>33000</v>
      </c>
      <c r="J41" s="124"/>
      <c r="K41" s="112">
        <f>SUM(K42,K44)</f>
        <v>33000</v>
      </c>
      <c r="L41" s="138">
        <f t="shared" si="0"/>
        <v>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3:256" ht="23.25" customHeight="1">
      <c r="C42" s="39"/>
      <c r="D42" s="37"/>
      <c r="E42" s="76" t="s">
        <v>149</v>
      </c>
      <c r="F42" s="76"/>
      <c r="G42" s="160"/>
      <c r="H42" s="161" t="s">
        <v>155</v>
      </c>
      <c r="I42" s="211">
        <f>SUM(I43:I43)</f>
        <v>25000</v>
      </c>
      <c r="J42" s="273"/>
      <c r="K42" s="211">
        <f>SUM(K43,)</f>
        <v>25000</v>
      </c>
      <c r="L42" s="146">
        <f t="shared" si="0"/>
        <v>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3:256" ht="46.5" customHeight="1" thickBot="1">
      <c r="C43" s="39"/>
      <c r="D43" s="37"/>
      <c r="E43" s="76"/>
      <c r="F43" s="76"/>
      <c r="G43" s="43" t="s">
        <v>139</v>
      </c>
      <c r="H43" s="41" t="s">
        <v>156</v>
      </c>
      <c r="I43" s="85">
        <v>25000</v>
      </c>
      <c r="J43" s="120"/>
      <c r="K43" s="91">
        <v>25000</v>
      </c>
      <c r="L43" s="217" t="s">
        <v>128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3:256" ht="46.5" customHeight="1">
      <c r="C44" s="39"/>
      <c r="D44" s="37"/>
      <c r="E44" s="76" t="s">
        <v>173</v>
      </c>
      <c r="F44" s="76"/>
      <c r="G44" s="141"/>
      <c r="H44" s="142" t="s">
        <v>174</v>
      </c>
      <c r="I44" s="211">
        <f>SUM(I45:I45)</f>
        <v>8000</v>
      </c>
      <c r="J44" s="273"/>
      <c r="K44" s="211">
        <f>SUM(K45,)</f>
        <v>8000</v>
      </c>
      <c r="L44" s="146">
        <f>K44/I44</f>
        <v>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3:256" ht="46.5" customHeight="1" thickBot="1">
      <c r="C45" s="39"/>
      <c r="D45" s="37"/>
      <c r="E45" s="76"/>
      <c r="F45" s="76"/>
      <c r="G45" s="43" t="s">
        <v>175</v>
      </c>
      <c r="H45" s="41" t="s">
        <v>176</v>
      </c>
      <c r="I45" s="85">
        <v>8000</v>
      </c>
      <c r="J45" s="120"/>
      <c r="K45" s="91">
        <v>8000</v>
      </c>
      <c r="L45" s="217" t="s">
        <v>128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3:256" ht="23.25" customHeight="1" thickBot="1">
      <c r="C46" s="71" t="s">
        <v>5</v>
      </c>
      <c r="D46" s="30"/>
      <c r="E46" s="114"/>
      <c r="F46" s="22"/>
      <c r="G46" s="114"/>
      <c r="H46" s="116" t="s">
        <v>6</v>
      </c>
      <c r="I46" s="82">
        <f>SUM(I47,I50,I55)</f>
        <v>161934</v>
      </c>
      <c r="J46" s="83" t="e">
        <f>I46/#REF!</f>
        <v>#REF!</v>
      </c>
      <c r="K46" s="82">
        <f>K47+K50+K55</f>
        <v>174594.68</v>
      </c>
      <c r="L46" s="138">
        <f t="shared" si="0"/>
        <v>1.0781841985006237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3:256" ht="17.25">
      <c r="C47" s="38"/>
      <c r="D47" s="45"/>
      <c r="E47" s="42" t="s">
        <v>7</v>
      </c>
      <c r="F47" s="102"/>
      <c r="G47" s="178"/>
      <c r="H47" s="172" t="s">
        <v>8</v>
      </c>
      <c r="I47" s="179">
        <f>SUM(I48:I49)</f>
        <v>68200</v>
      </c>
      <c r="J47" s="144" t="e">
        <f>I47/#REF!</f>
        <v>#REF!</v>
      </c>
      <c r="K47" s="180">
        <f>SUM(K48:K49)</f>
        <v>68203.05</v>
      </c>
      <c r="L47" s="146">
        <f t="shared" si="0"/>
        <v>1.0000447214076247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3:256" ht="45">
      <c r="C48" s="39"/>
      <c r="D48" s="37"/>
      <c r="E48" s="43"/>
      <c r="F48" s="76"/>
      <c r="G48" s="181" t="s">
        <v>59</v>
      </c>
      <c r="H48" s="175" t="s">
        <v>20</v>
      </c>
      <c r="I48" s="182">
        <v>68200</v>
      </c>
      <c r="J48" s="183" t="e">
        <f>I48/#REF!</f>
        <v>#REF!</v>
      </c>
      <c r="K48" s="168">
        <v>68200</v>
      </c>
      <c r="L48" s="152">
        <f t="shared" si="0"/>
        <v>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3:256" ht="45">
      <c r="C49" s="39"/>
      <c r="D49" s="37"/>
      <c r="E49" s="43"/>
      <c r="F49" s="76"/>
      <c r="G49" s="181" t="s">
        <v>84</v>
      </c>
      <c r="H49" s="175" t="s">
        <v>85</v>
      </c>
      <c r="I49" s="182">
        <v>0</v>
      </c>
      <c r="J49" s="183" t="e">
        <f>I49/#REF!</f>
        <v>#REF!</v>
      </c>
      <c r="K49" s="168">
        <v>3.05</v>
      </c>
      <c r="L49" s="152" t="s">
        <v>128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3:256" ht="24.75" customHeight="1">
      <c r="C50" s="39"/>
      <c r="D50" s="37"/>
      <c r="E50" s="43" t="s">
        <v>9</v>
      </c>
      <c r="F50" s="76"/>
      <c r="G50" s="181"/>
      <c r="H50" s="184" t="s">
        <v>21</v>
      </c>
      <c r="I50" s="185">
        <f>SUM(I51:I54)</f>
        <v>65000</v>
      </c>
      <c r="J50" s="183" t="e">
        <f>I50/#REF!</f>
        <v>#REF!</v>
      </c>
      <c r="K50" s="186">
        <f>SUM(K51:K54)</f>
        <v>77657.62999999999</v>
      </c>
      <c r="L50" s="152">
        <f t="shared" si="0"/>
        <v>1.194732769230769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3:256" ht="15.75">
      <c r="C51" s="39"/>
      <c r="D51" s="37"/>
      <c r="E51" s="43"/>
      <c r="F51" s="76"/>
      <c r="G51" s="181" t="s">
        <v>91</v>
      </c>
      <c r="H51" s="175" t="s">
        <v>92</v>
      </c>
      <c r="I51" s="182">
        <v>0</v>
      </c>
      <c r="J51" s="183"/>
      <c r="K51" s="168">
        <v>800</v>
      </c>
      <c r="L51" s="152">
        <v>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3:256" ht="45">
      <c r="C52" s="39"/>
      <c r="D52" s="37"/>
      <c r="E52" s="43"/>
      <c r="F52" s="76"/>
      <c r="G52" s="181" t="s">
        <v>60</v>
      </c>
      <c r="H52" s="175" t="s">
        <v>22</v>
      </c>
      <c r="I52" s="182">
        <v>0</v>
      </c>
      <c r="J52" s="183" t="e">
        <f>I52/#REF!</f>
        <v>#REF!</v>
      </c>
      <c r="K52" s="168">
        <v>58074.56</v>
      </c>
      <c r="L52" s="152">
        <v>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3:256" ht="20.25" customHeight="1">
      <c r="C53" s="39"/>
      <c r="D53" s="37"/>
      <c r="E53" s="43"/>
      <c r="F53" s="76"/>
      <c r="G53" s="181" t="s">
        <v>78</v>
      </c>
      <c r="H53" s="175" t="s">
        <v>79</v>
      </c>
      <c r="I53" s="182">
        <v>25000</v>
      </c>
      <c r="J53" s="183" t="e">
        <f>I53/#REF!</f>
        <v>#REF!</v>
      </c>
      <c r="K53" s="168">
        <v>13746.37</v>
      </c>
      <c r="L53" s="152">
        <f t="shared" si="0"/>
        <v>0.5498548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3:256" ht="16.5" thickBot="1">
      <c r="C54" s="39"/>
      <c r="D54" s="37"/>
      <c r="E54" s="43"/>
      <c r="F54" s="76"/>
      <c r="G54" s="187" t="s">
        <v>61</v>
      </c>
      <c r="H54" s="176" t="s">
        <v>23</v>
      </c>
      <c r="I54" s="188">
        <v>40000</v>
      </c>
      <c r="J54" s="157" t="e">
        <f>I54/#REF!</f>
        <v>#REF!</v>
      </c>
      <c r="K54" s="158">
        <v>5036.7</v>
      </c>
      <c r="L54" s="159">
        <f>K54/I54</f>
        <v>0.1259175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3:256" ht="17.25">
      <c r="C55" s="38"/>
      <c r="D55" s="67"/>
      <c r="E55" s="68" t="s">
        <v>177</v>
      </c>
      <c r="F55" s="102"/>
      <c r="G55" s="160"/>
      <c r="H55" s="189" t="s">
        <v>178</v>
      </c>
      <c r="I55" s="174">
        <f>SUM(I56)</f>
        <v>28734</v>
      </c>
      <c r="J55" s="144" t="e">
        <f>I55/#REF!</f>
        <v>#REF!</v>
      </c>
      <c r="K55" s="164">
        <f>SUM(K56)</f>
        <v>28734</v>
      </c>
      <c r="L55" s="146">
        <f>K55/I55</f>
        <v>1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3:256" ht="45.75" thickBot="1">
      <c r="C56" s="39"/>
      <c r="D56" s="15"/>
      <c r="E56" s="29"/>
      <c r="F56" s="76"/>
      <c r="G56" s="147" t="s">
        <v>59</v>
      </c>
      <c r="H56" s="148" t="s">
        <v>20</v>
      </c>
      <c r="I56" s="166">
        <v>28734</v>
      </c>
      <c r="J56" s="183" t="e">
        <f>I56/#REF!</f>
        <v>#REF!</v>
      </c>
      <c r="K56" s="168">
        <v>28734</v>
      </c>
      <c r="L56" s="152">
        <f>K56/I56</f>
        <v>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3:256" ht="48" thickBot="1">
      <c r="C57" s="10" t="s">
        <v>10</v>
      </c>
      <c r="D57" s="10"/>
      <c r="E57" s="22"/>
      <c r="F57" s="22"/>
      <c r="G57" s="131"/>
      <c r="H57" s="20" t="s">
        <v>11</v>
      </c>
      <c r="I57" s="82">
        <f>SUM(I58,I60,I62)</f>
        <v>66566</v>
      </c>
      <c r="J57" s="83" t="e">
        <f>I57/#REF!</f>
        <v>#REF!</v>
      </c>
      <c r="K57" s="82">
        <f>SUM(K58,K60,K62)</f>
        <v>51448</v>
      </c>
      <c r="L57" s="138">
        <f t="shared" si="0"/>
        <v>0.7728870594597843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3:256" ht="36.75" customHeight="1">
      <c r="C58" s="38"/>
      <c r="D58" s="67"/>
      <c r="E58" s="68" t="s">
        <v>12</v>
      </c>
      <c r="F58" s="102"/>
      <c r="G58" s="160"/>
      <c r="H58" s="189" t="s">
        <v>24</v>
      </c>
      <c r="I58" s="174">
        <f>SUM(I59)</f>
        <v>1350</v>
      </c>
      <c r="J58" s="144" t="e">
        <f>I58/#REF!</f>
        <v>#REF!</v>
      </c>
      <c r="K58" s="164">
        <f>SUM(K59)</f>
        <v>1350</v>
      </c>
      <c r="L58" s="146">
        <f t="shared" si="0"/>
        <v>1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3:12" s="6" customFormat="1" ht="66" customHeight="1">
      <c r="C59" s="39"/>
      <c r="D59" s="15"/>
      <c r="E59" s="29"/>
      <c r="F59" s="76"/>
      <c r="G59" s="147" t="s">
        <v>59</v>
      </c>
      <c r="H59" s="148" t="s">
        <v>20</v>
      </c>
      <c r="I59" s="166">
        <v>1350</v>
      </c>
      <c r="J59" s="183" t="e">
        <f>I59/#REF!</f>
        <v>#REF!</v>
      </c>
      <c r="K59" s="168">
        <v>1350</v>
      </c>
      <c r="L59" s="152">
        <f t="shared" si="0"/>
        <v>1</v>
      </c>
    </row>
    <row r="60" spans="3:12" s="6" customFormat="1" ht="37.5" customHeight="1">
      <c r="C60" s="39"/>
      <c r="D60" s="37"/>
      <c r="E60" s="76" t="s">
        <v>150</v>
      </c>
      <c r="F60" s="76"/>
      <c r="G60" s="147"/>
      <c r="H60" s="169" t="s">
        <v>157</v>
      </c>
      <c r="I60" s="190">
        <f>SUM(I61)</f>
        <v>29303</v>
      </c>
      <c r="J60" s="191"/>
      <c r="K60" s="192">
        <f>SUM(K61)</f>
        <v>29168</v>
      </c>
      <c r="L60" s="152">
        <f t="shared" si="0"/>
        <v>0.9953929631778317</v>
      </c>
    </row>
    <row r="61" spans="3:12" s="6" customFormat="1" ht="45.75" customHeight="1" thickBot="1">
      <c r="C61" s="40"/>
      <c r="D61" s="115"/>
      <c r="E61" s="78"/>
      <c r="F61" s="78"/>
      <c r="G61" s="154" t="s">
        <v>59</v>
      </c>
      <c r="H61" s="193" t="s">
        <v>20</v>
      </c>
      <c r="I61" s="156">
        <v>29303</v>
      </c>
      <c r="J61" s="157"/>
      <c r="K61" s="158">
        <v>29168</v>
      </c>
      <c r="L61" s="159">
        <f t="shared" si="0"/>
        <v>0.9953929631778317</v>
      </c>
    </row>
    <row r="62" spans="3:12" s="6" customFormat="1" ht="45.75" customHeight="1">
      <c r="C62" s="39"/>
      <c r="D62" s="37"/>
      <c r="E62" s="76" t="s">
        <v>179</v>
      </c>
      <c r="F62" s="76"/>
      <c r="G62" s="147"/>
      <c r="H62" s="169" t="s">
        <v>180</v>
      </c>
      <c r="I62" s="190">
        <f>SUM(I63)</f>
        <v>35913</v>
      </c>
      <c r="J62" s="191"/>
      <c r="K62" s="192">
        <f>SUM(K63)</f>
        <v>20930</v>
      </c>
      <c r="L62" s="152">
        <f>K62/I62</f>
        <v>0.5827973157352491</v>
      </c>
    </row>
    <row r="63" spans="3:12" s="6" customFormat="1" ht="45.75" customHeight="1" thickBot="1">
      <c r="C63" s="40"/>
      <c r="D63" s="115"/>
      <c r="E63" s="78"/>
      <c r="F63" s="78"/>
      <c r="G63" s="154" t="s">
        <v>59</v>
      </c>
      <c r="H63" s="193" t="s">
        <v>20</v>
      </c>
      <c r="I63" s="156">
        <v>35913</v>
      </c>
      <c r="J63" s="157"/>
      <c r="K63" s="158">
        <v>20930</v>
      </c>
      <c r="L63" s="159">
        <f>K63/I63</f>
        <v>0.5827973157352491</v>
      </c>
    </row>
    <row r="64" spans="3:256" ht="68.25" customHeight="1" thickBot="1">
      <c r="C64" s="10" t="s">
        <v>25</v>
      </c>
      <c r="D64" s="10"/>
      <c r="E64" s="22"/>
      <c r="F64" s="22"/>
      <c r="G64" s="22"/>
      <c r="H64" s="20" t="s">
        <v>131</v>
      </c>
      <c r="I64" s="82">
        <f>I65+I67+I74+I86+I90</f>
        <v>3618075</v>
      </c>
      <c r="J64" s="83" t="e">
        <f>I64/#REF!</f>
        <v>#REF!</v>
      </c>
      <c r="K64" s="89">
        <f>SUM(K65,K67,K74,K86,K90,)</f>
        <v>3417866.9699999997</v>
      </c>
      <c r="L64" s="138">
        <f t="shared" si="0"/>
        <v>0.9446644887129205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3:256" ht="33.75" customHeight="1">
      <c r="C65" s="71"/>
      <c r="D65" s="77"/>
      <c r="E65" s="42" t="s">
        <v>26</v>
      </c>
      <c r="F65" s="102"/>
      <c r="G65" s="194"/>
      <c r="H65" s="172" t="s">
        <v>27</v>
      </c>
      <c r="I65" s="174">
        <f>SUM(I66:I66)</f>
        <v>20000</v>
      </c>
      <c r="J65" s="144" t="e">
        <f>I65/#REF!</f>
        <v>#REF!</v>
      </c>
      <c r="K65" s="164">
        <f>SUM(K66:K66)</f>
        <v>9679.41</v>
      </c>
      <c r="L65" s="146">
        <f t="shared" si="0"/>
        <v>0.48397049999999997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3:256" ht="38.25" customHeight="1">
      <c r="C66" s="74"/>
      <c r="D66" s="75"/>
      <c r="E66" s="43"/>
      <c r="F66" s="76"/>
      <c r="G66" s="195" t="s">
        <v>62</v>
      </c>
      <c r="H66" s="175" t="s">
        <v>28</v>
      </c>
      <c r="I66" s="166">
        <v>20000</v>
      </c>
      <c r="J66" s="183" t="e">
        <f>I66/#REF!</f>
        <v>#REF!</v>
      </c>
      <c r="K66" s="168">
        <v>9679.41</v>
      </c>
      <c r="L66" s="152">
        <f t="shared" si="0"/>
        <v>0.48397049999999997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3:256" ht="80.25" customHeight="1">
      <c r="C67" s="39"/>
      <c r="D67" s="37"/>
      <c r="E67" s="43" t="s">
        <v>29</v>
      </c>
      <c r="F67" s="76"/>
      <c r="G67" s="195"/>
      <c r="H67" s="184" t="s">
        <v>86</v>
      </c>
      <c r="I67" s="196">
        <f>SUM(I68:I73)</f>
        <v>555500</v>
      </c>
      <c r="J67" s="183" t="e">
        <f>I67/#REF!</f>
        <v>#REF!</v>
      </c>
      <c r="K67" s="171">
        <f>SUM(K68:K73)</f>
        <v>452260.97</v>
      </c>
      <c r="L67" s="152">
        <f t="shared" si="0"/>
        <v>0.8141511611161115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3:256" ht="30" customHeight="1">
      <c r="C68" s="39"/>
      <c r="D68" s="37"/>
      <c r="E68" s="43"/>
      <c r="F68" s="76"/>
      <c r="G68" s="195" t="s">
        <v>63</v>
      </c>
      <c r="H68" s="175" t="s">
        <v>30</v>
      </c>
      <c r="I68" s="166">
        <v>518000</v>
      </c>
      <c r="J68" s="183" t="e">
        <f>I68/#REF!</f>
        <v>#REF!</v>
      </c>
      <c r="K68" s="168">
        <v>425798.22</v>
      </c>
      <c r="L68" s="152">
        <f t="shared" si="0"/>
        <v>0.8220042857142856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3:256" ht="30" customHeight="1">
      <c r="C69" s="39"/>
      <c r="D69" s="37"/>
      <c r="E69" s="43"/>
      <c r="F69" s="76"/>
      <c r="G69" s="195" t="s">
        <v>64</v>
      </c>
      <c r="H69" s="175" t="s">
        <v>31</v>
      </c>
      <c r="I69" s="166">
        <v>2500</v>
      </c>
      <c r="J69" s="183" t="e">
        <f>I69/#REF!</f>
        <v>#REF!</v>
      </c>
      <c r="K69" s="168">
        <v>2350</v>
      </c>
      <c r="L69" s="152">
        <f t="shared" si="0"/>
        <v>0.94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3:256" ht="30" customHeight="1">
      <c r="C70" s="39"/>
      <c r="D70" s="37"/>
      <c r="E70" s="43"/>
      <c r="F70" s="76"/>
      <c r="G70" s="195" t="s">
        <v>65</v>
      </c>
      <c r="H70" s="175" t="s">
        <v>32</v>
      </c>
      <c r="I70" s="166">
        <v>20000</v>
      </c>
      <c r="J70" s="183" t="e">
        <f>I70/#REF!</f>
        <v>#REF!</v>
      </c>
      <c r="K70" s="168">
        <v>18620</v>
      </c>
      <c r="L70" s="152">
        <f t="shared" si="0"/>
        <v>0.931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3:256" ht="30" customHeight="1">
      <c r="C71" s="39"/>
      <c r="D71" s="37"/>
      <c r="E71" s="43"/>
      <c r="F71" s="76"/>
      <c r="G71" s="195" t="s">
        <v>66</v>
      </c>
      <c r="H71" s="175" t="s">
        <v>34</v>
      </c>
      <c r="I71" s="166">
        <v>4000</v>
      </c>
      <c r="J71" s="183" t="e">
        <f>I71/#REF!</f>
        <v>#REF!</v>
      </c>
      <c r="K71" s="168">
        <v>2430</v>
      </c>
      <c r="L71" s="152">
        <f t="shared" si="0"/>
        <v>0.6075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3:256" ht="30" customHeight="1">
      <c r="C72" s="39"/>
      <c r="D72" s="37"/>
      <c r="E72" s="43"/>
      <c r="F72" s="76"/>
      <c r="G72" s="195" t="s">
        <v>67</v>
      </c>
      <c r="H72" s="175" t="s">
        <v>87</v>
      </c>
      <c r="I72" s="166">
        <v>10000</v>
      </c>
      <c r="J72" s="183" t="e">
        <f>I72/#REF!</f>
        <v>#REF!</v>
      </c>
      <c r="K72" s="168">
        <v>3042.33</v>
      </c>
      <c r="L72" s="152">
        <f t="shared" si="0"/>
        <v>0.304233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3:256" ht="30" customHeight="1">
      <c r="C73" s="39"/>
      <c r="D73" s="37"/>
      <c r="E73" s="43"/>
      <c r="F73" s="76"/>
      <c r="G73" s="195" t="s">
        <v>70</v>
      </c>
      <c r="H73" s="175" t="s">
        <v>37</v>
      </c>
      <c r="I73" s="166">
        <v>1000</v>
      </c>
      <c r="J73" s="183"/>
      <c r="K73" s="168">
        <v>20.42</v>
      </c>
      <c r="L73" s="152">
        <f t="shared" si="0"/>
        <v>0.02042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3:256" ht="53.25" customHeight="1">
      <c r="C74" s="39"/>
      <c r="D74" s="37"/>
      <c r="E74" s="43" t="s">
        <v>88</v>
      </c>
      <c r="F74" s="76"/>
      <c r="G74" s="195"/>
      <c r="H74" s="184" t="s">
        <v>89</v>
      </c>
      <c r="I74" s="196">
        <f>SUM(I75:I85)</f>
        <v>935500</v>
      </c>
      <c r="J74" s="183" t="e">
        <f>I74/#REF!</f>
        <v>#REF!</v>
      </c>
      <c r="K74" s="171">
        <f>SUM(K75:K85)</f>
        <v>897607.09</v>
      </c>
      <c r="L74" s="152">
        <f t="shared" si="0"/>
        <v>0.9594944842330304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3:256" ht="30" customHeight="1">
      <c r="C75" s="39"/>
      <c r="D75" s="37"/>
      <c r="E75" s="43"/>
      <c r="F75" s="76"/>
      <c r="G75" s="195" t="s">
        <v>63</v>
      </c>
      <c r="H75" s="175" t="s">
        <v>30</v>
      </c>
      <c r="I75" s="166">
        <v>360000</v>
      </c>
      <c r="J75" s="183" t="e">
        <f>I75/#REF!</f>
        <v>#REF!</v>
      </c>
      <c r="K75" s="168">
        <v>341221.44</v>
      </c>
      <c r="L75" s="152">
        <f t="shared" si="0"/>
        <v>0.9478373333333333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3:256" ht="30" customHeight="1">
      <c r="C76" s="39"/>
      <c r="D76" s="37"/>
      <c r="E76" s="43"/>
      <c r="F76" s="76"/>
      <c r="G76" s="195" t="s">
        <v>64</v>
      </c>
      <c r="H76" s="175" t="s">
        <v>31</v>
      </c>
      <c r="I76" s="166">
        <v>250000</v>
      </c>
      <c r="J76" s="183" t="e">
        <f>I76/#REF!</f>
        <v>#REF!</v>
      </c>
      <c r="K76" s="168">
        <v>241804.73</v>
      </c>
      <c r="L76" s="152">
        <f t="shared" si="0"/>
        <v>0.9672189200000001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3:256" ht="30" customHeight="1">
      <c r="C77" s="39"/>
      <c r="D77" s="37"/>
      <c r="E77" s="43"/>
      <c r="F77" s="76"/>
      <c r="G77" s="195" t="s">
        <v>65</v>
      </c>
      <c r="H77" s="175" t="s">
        <v>32</v>
      </c>
      <c r="I77" s="166">
        <v>20000</v>
      </c>
      <c r="J77" s="183" t="e">
        <f>I77/#REF!</f>
        <v>#REF!</v>
      </c>
      <c r="K77" s="168">
        <v>17714.69</v>
      </c>
      <c r="L77" s="152">
        <f t="shared" si="0"/>
        <v>0.8857345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3:256" ht="30" customHeight="1">
      <c r="C78" s="39"/>
      <c r="D78" s="37"/>
      <c r="E78" s="43"/>
      <c r="F78" s="76"/>
      <c r="G78" s="195" t="s">
        <v>66</v>
      </c>
      <c r="H78" s="175" t="s">
        <v>34</v>
      </c>
      <c r="I78" s="166">
        <v>160000</v>
      </c>
      <c r="J78" s="183" t="e">
        <f>I78/#REF!</f>
        <v>#REF!</v>
      </c>
      <c r="K78" s="168">
        <v>146486.03</v>
      </c>
      <c r="L78" s="152">
        <f t="shared" si="0"/>
        <v>0.9155376875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3:256" ht="30" customHeight="1">
      <c r="C79" s="39"/>
      <c r="D79" s="37"/>
      <c r="E79" s="43"/>
      <c r="F79" s="76"/>
      <c r="G79" s="195" t="s">
        <v>68</v>
      </c>
      <c r="H79" s="175" t="s">
        <v>35</v>
      </c>
      <c r="I79" s="166">
        <v>18000</v>
      </c>
      <c r="J79" s="183" t="e">
        <f>I79/#REF!</f>
        <v>#REF!</v>
      </c>
      <c r="K79" s="168">
        <v>35473.09</v>
      </c>
      <c r="L79" s="152">
        <f t="shared" si="0"/>
        <v>1.970727222222222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3:256" ht="30" customHeight="1">
      <c r="C80" s="39"/>
      <c r="D80" s="37"/>
      <c r="E80" s="43"/>
      <c r="F80" s="76"/>
      <c r="G80" s="195" t="s">
        <v>90</v>
      </c>
      <c r="H80" s="175" t="s">
        <v>164</v>
      </c>
      <c r="I80" s="166">
        <v>1000</v>
      </c>
      <c r="J80" s="183" t="e">
        <f>I80/#REF!</f>
        <v>#REF!</v>
      </c>
      <c r="K80" s="168">
        <v>350</v>
      </c>
      <c r="L80" s="152">
        <f t="shared" si="0"/>
        <v>0.35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3:256" ht="30" customHeight="1">
      <c r="C81" s="39"/>
      <c r="D81" s="37"/>
      <c r="E81" s="43"/>
      <c r="F81" s="76"/>
      <c r="G81" s="195" t="s">
        <v>69</v>
      </c>
      <c r="H81" s="175" t="s">
        <v>36</v>
      </c>
      <c r="I81" s="166">
        <v>12000</v>
      </c>
      <c r="J81" s="183" t="e">
        <f>I81/#REF!</f>
        <v>#REF!</v>
      </c>
      <c r="K81" s="168">
        <v>7165</v>
      </c>
      <c r="L81" s="152">
        <f t="shared" si="0"/>
        <v>0.5970833333333333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3:256" ht="30" customHeight="1">
      <c r="C82" s="39"/>
      <c r="D82" s="37"/>
      <c r="E82" s="43"/>
      <c r="F82" s="76"/>
      <c r="G82" s="195" t="s">
        <v>67</v>
      </c>
      <c r="H82" s="175" t="s">
        <v>33</v>
      </c>
      <c r="I82" s="166">
        <v>100000</v>
      </c>
      <c r="J82" s="183" t="e">
        <f>I82/#REF!</f>
        <v>#REF!</v>
      </c>
      <c r="K82" s="168">
        <v>74528.01</v>
      </c>
      <c r="L82" s="152">
        <f t="shared" si="0"/>
        <v>0.7452801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3:256" ht="30" customHeight="1">
      <c r="C83" s="39"/>
      <c r="D83" s="37"/>
      <c r="E83" s="43"/>
      <c r="F83" s="76"/>
      <c r="G83" s="195" t="s">
        <v>140</v>
      </c>
      <c r="H83" s="175" t="s">
        <v>141</v>
      </c>
      <c r="I83" s="166">
        <v>0</v>
      </c>
      <c r="J83" s="183"/>
      <c r="K83" s="168">
        <v>18188.11</v>
      </c>
      <c r="L83" s="152">
        <v>0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3:256" ht="30" customHeight="1">
      <c r="C84" s="39"/>
      <c r="D84" s="37"/>
      <c r="E84" s="43"/>
      <c r="F84" s="76"/>
      <c r="G84" s="195" t="s">
        <v>91</v>
      </c>
      <c r="H84" s="175" t="s">
        <v>92</v>
      </c>
      <c r="I84" s="166">
        <v>2500</v>
      </c>
      <c r="J84" s="183" t="e">
        <f>I84/#REF!</f>
        <v>#REF!</v>
      </c>
      <c r="K84" s="168">
        <v>2622.3</v>
      </c>
      <c r="L84" s="152">
        <f aca="true" t="shared" si="1" ref="L84:L161">K84/I84</f>
        <v>1.04892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3:256" ht="30" customHeight="1">
      <c r="C85" s="39"/>
      <c r="D85" s="37"/>
      <c r="E85" s="43"/>
      <c r="F85" s="76"/>
      <c r="G85" s="195" t="s">
        <v>70</v>
      </c>
      <c r="H85" s="175" t="s">
        <v>37</v>
      </c>
      <c r="I85" s="166">
        <v>12000</v>
      </c>
      <c r="J85" s="183" t="e">
        <f>I85/#REF!</f>
        <v>#REF!</v>
      </c>
      <c r="K85" s="168">
        <v>12053.69</v>
      </c>
      <c r="L85" s="152">
        <f t="shared" si="1"/>
        <v>1.0044741666666668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3:256" ht="38.25" customHeight="1">
      <c r="C86" s="39"/>
      <c r="D86" s="37"/>
      <c r="E86" s="43" t="s">
        <v>38</v>
      </c>
      <c r="F86" s="76"/>
      <c r="G86" s="197"/>
      <c r="H86" s="184" t="s">
        <v>55</v>
      </c>
      <c r="I86" s="196">
        <f>SUM(I87:I89)</f>
        <v>154900</v>
      </c>
      <c r="J86" s="183" t="e">
        <f>I86/#REF!</f>
        <v>#REF!</v>
      </c>
      <c r="K86" s="171">
        <f>SUM(K87:K89)</f>
        <v>146219.62</v>
      </c>
      <c r="L86" s="152">
        <f t="shared" si="1"/>
        <v>0.943961394448031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3:256" ht="30" customHeight="1">
      <c r="C87" s="39"/>
      <c r="D87" s="37"/>
      <c r="E87" s="43"/>
      <c r="F87" s="76"/>
      <c r="G87" s="195" t="s">
        <v>71</v>
      </c>
      <c r="H87" s="175" t="s">
        <v>73</v>
      </c>
      <c r="I87" s="166">
        <v>30000</v>
      </c>
      <c r="J87" s="183" t="e">
        <f>I87/#REF!</f>
        <v>#REF!</v>
      </c>
      <c r="K87" s="168">
        <v>19639</v>
      </c>
      <c r="L87" s="152">
        <f t="shared" si="1"/>
        <v>0.6546333333333333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3:256" ht="30" customHeight="1">
      <c r="C88" s="39"/>
      <c r="D88" s="37"/>
      <c r="E88" s="43"/>
      <c r="F88" s="76"/>
      <c r="G88" s="195" t="s">
        <v>72</v>
      </c>
      <c r="H88" s="175" t="s">
        <v>74</v>
      </c>
      <c r="I88" s="166">
        <v>119900</v>
      </c>
      <c r="J88" s="183" t="e">
        <f>I88/#REF!</f>
        <v>#REF!</v>
      </c>
      <c r="K88" s="168">
        <v>120142.48</v>
      </c>
      <c r="L88" s="152">
        <f t="shared" si="1"/>
        <v>1.0020223519599667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3:256" ht="45" customHeight="1">
      <c r="C89" s="39"/>
      <c r="D89" s="37"/>
      <c r="E89" s="43"/>
      <c r="F89" s="76"/>
      <c r="G89" s="195" t="s">
        <v>101</v>
      </c>
      <c r="H89" s="175" t="s">
        <v>102</v>
      </c>
      <c r="I89" s="166">
        <v>5000</v>
      </c>
      <c r="J89" s="183" t="e">
        <f>I89/#REF!</f>
        <v>#REF!</v>
      </c>
      <c r="K89" s="168">
        <v>6438.14</v>
      </c>
      <c r="L89" s="152">
        <f t="shared" si="1"/>
        <v>1.287628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3:256" ht="41.25" customHeight="1">
      <c r="C90" s="39"/>
      <c r="D90" s="37"/>
      <c r="E90" s="43" t="s">
        <v>39</v>
      </c>
      <c r="F90" s="76"/>
      <c r="G90" s="195"/>
      <c r="H90" s="184" t="s">
        <v>40</v>
      </c>
      <c r="I90" s="196">
        <f>SUM(I91:I92)</f>
        <v>1952175</v>
      </c>
      <c r="J90" s="183" t="e">
        <f>I90/#REF!</f>
        <v>#REF!</v>
      </c>
      <c r="K90" s="196">
        <f>SUM(K91:K92)</f>
        <v>1912099.88</v>
      </c>
      <c r="L90" s="152">
        <f t="shared" si="1"/>
        <v>0.9794715535236338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3:256" ht="30" customHeight="1">
      <c r="C91" s="39"/>
      <c r="D91" s="37"/>
      <c r="E91" s="43"/>
      <c r="F91" s="76"/>
      <c r="G91" s="195" t="s">
        <v>75</v>
      </c>
      <c r="H91" s="175" t="s">
        <v>41</v>
      </c>
      <c r="I91" s="166">
        <v>1947175</v>
      </c>
      <c r="J91" s="183" t="e">
        <f>I91/#REF!</f>
        <v>#REF!</v>
      </c>
      <c r="K91" s="168">
        <v>1906356</v>
      </c>
      <c r="L91" s="152">
        <f t="shared" si="1"/>
        <v>0.9790368097371833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3:256" ht="30" customHeight="1" thickBot="1">
      <c r="C92" s="39"/>
      <c r="D92" s="37"/>
      <c r="E92" s="44"/>
      <c r="F92" s="78"/>
      <c r="G92" s="198" t="s">
        <v>104</v>
      </c>
      <c r="H92" s="176" t="s">
        <v>105</v>
      </c>
      <c r="I92" s="156">
        <v>5000</v>
      </c>
      <c r="J92" s="157"/>
      <c r="K92" s="158">
        <v>5743.88</v>
      </c>
      <c r="L92" s="159">
        <f t="shared" si="1"/>
        <v>1.148776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3:256" ht="39" customHeight="1" thickBot="1">
      <c r="C93" s="10" t="s">
        <v>42</v>
      </c>
      <c r="D93" s="125"/>
      <c r="E93" s="126"/>
      <c r="F93" s="127"/>
      <c r="G93" s="22"/>
      <c r="H93" s="47" t="s">
        <v>43</v>
      </c>
      <c r="I93" s="82">
        <f>SUM(I94+I96+I98)</f>
        <v>12825395</v>
      </c>
      <c r="J93" s="83" t="e">
        <f>I93/#REF!</f>
        <v>#REF!</v>
      </c>
      <c r="K93" s="82">
        <f>SUM(K94+K96+K98)</f>
        <v>12825395</v>
      </c>
      <c r="L93" s="138">
        <f t="shared" si="1"/>
        <v>1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3:256" ht="42" customHeight="1">
      <c r="C94" s="38"/>
      <c r="D94" s="45"/>
      <c r="E94" s="160" t="s">
        <v>44</v>
      </c>
      <c r="F94" s="160"/>
      <c r="G94" s="160"/>
      <c r="H94" s="172" t="s">
        <v>45</v>
      </c>
      <c r="I94" s="174">
        <f>SUM(I95)</f>
        <v>7229218</v>
      </c>
      <c r="J94" s="144" t="e">
        <f>I94/#REF!</f>
        <v>#REF!</v>
      </c>
      <c r="K94" s="164">
        <f>SUM(K95)</f>
        <v>7229218</v>
      </c>
      <c r="L94" s="146">
        <f t="shared" si="1"/>
        <v>1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3:256" ht="27.75" customHeight="1">
      <c r="C95" s="39"/>
      <c r="D95" s="37"/>
      <c r="E95" s="251"/>
      <c r="F95" s="147"/>
      <c r="G95" s="147" t="s">
        <v>76</v>
      </c>
      <c r="H95" s="175" t="s">
        <v>46</v>
      </c>
      <c r="I95" s="166">
        <v>7229218</v>
      </c>
      <c r="J95" s="183" t="e">
        <f>I95/#REF!</f>
        <v>#REF!</v>
      </c>
      <c r="K95" s="168">
        <v>7229218</v>
      </c>
      <c r="L95" s="152">
        <f t="shared" si="1"/>
        <v>1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3:256" ht="25.5" customHeight="1">
      <c r="C96" s="39"/>
      <c r="D96" s="37"/>
      <c r="E96" s="43" t="s">
        <v>81</v>
      </c>
      <c r="F96" s="147"/>
      <c r="G96" s="147"/>
      <c r="H96" s="184" t="s">
        <v>82</v>
      </c>
      <c r="I96" s="196">
        <f>SUM(I97)</f>
        <v>5281783</v>
      </c>
      <c r="J96" s="183" t="e">
        <f>I96/#REF!</f>
        <v>#REF!</v>
      </c>
      <c r="K96" s="196">
        <f>SUM(K97)</f>
        <v>5281783</v>
      </c>
      <c r="L96" s="152">
        <f t="shared" si="1"/>
        <v>1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3:256" ht="30" customHeight="1">
      <c r="C97" s="39"/>
      <c r="D97" s="37"/>
      <c r="E97" s="43"/>
      <c r="F97" s="147"/>
      <c r="G97" s="147" t="s">
        <v>76</v>
      </c>
      <c r="H97" s="175" t="s">
        <v>46</v>
      </c>
      <c r="I97" s="166">
        <v>5281783</v>
      </c>
      <c r="J97" s="183" t="e">
        <f>I97/#REF!</f>
        <v>#REF!</v>
      </c>
      <c r="K97" s="166">
        <v>5281783</v>
      </c>
      <c r="L97" s="152">
        <f t="shared" si="1"/>
        <v>1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3:256" ht="24.75" customHeight="1">
      <c r="C98" s="39"/>
      <c r="D98" s="37"/>
      <c r="E98" s="43" t="s">
        <v>106</v>
      </c>
      <c r="F98" s="147"/>
      <c r="G98" s="147"/>
      <c r="H98" s="184" t="s">
        <v>107</v>
      </c>
      <c r="I98" s="170">
        <f>SUM(I99)</f>
        <v>314394</v>
      </c>
      <c r="J98" s="183" t="e">
        <f>I98/#REF!</f>
        <v>#REF!</v>
      </c>
      <c r="K98" s="170">
        <f>SUM(K99)</f>
        <v>314394</v>
      </c>
      <c r="L98" s="152">
        <f t="shared" si="1"/>
        <v>1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3:256" ht="33" customHeight="1" thickBot="1">
      <c r="C99" s="39"/>
      <c r="D99" s="37"/>
      <c r="E99" s="43"/>
      <c r="F99" s="251"/>
      <c r="G99" s="154" t="s">
        <v>76</v>
      </c>
      <c r="H99" s="176" t="s">
        <v>108</v>
      </c>
      <c r="I99" s="156">
        <v>314394</v>
      </c>
      <c r="J99" s="157" t="e">
        <f>I99/#REF!</f>
        <v>#REF!</v>
      </c>
      <c r="K99" s="156">
        <v>314394</v>
      </c>
      <c r="L99" s="159">
        <f>K99/I99</f>
        <v>1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3:12" s="6" customFormat="1" ht="33" customHeight="1" thickBot="1">
      <c r="C100" s="10" t="s">
        <v>47</v>
      </c>
      <c r="D100" s="132"/>
      <c r="E100" s="133"/>
      <c r="F100" s="133"/>
      <c r="G100" s="22"/>
      <c r="H100" s="134" t="s">
        <v>13</v>
      </c>
      <c r="I100" s="82">
        <f>SUM(I101,I107,I110,I112,I114)</f>
        <v>624851</v>
      </c>
      <c r="J100" s="83" t="e">
        <f>I100/#REF!</f>
        <v>#REF!</v>
      </c>
      <c r="K100" s="82">
        <f>SUM(K101,K107,K110,K112,K114)</f>
        <v>631854.58</v>
      </c>
      <c r="L100" s="138">
        <f t="shared" si="1"/>
        <v>1.0112084000825796</v>
      </c>
    </row>
    <row r="101" spans="3:256" ht="29.25" customHeight="1">
      <c r="C101" s="38"/>
      <c r="D101" s="67"/>
      <c r="E101" s="68" t="s">
        <v>48</v>
      </c>
      <c r="F101" s="102"/>
      <c r="G101" s="160"/>
      <c r="H101" s="161" t="s">
        <v>14</v>
      </c>
      <c r="I101" s="174">
        <f>SUM(I102:I106)</f>
        <v>558500</v>
      </c>
      <c r="J101" s="163" t="e">
        <f>I101/#REF!</f>
        <v>#REF!</v>
      </c>
      <c r="K101" s="199">
        <f>SUM(K102:K106)</f>
        <v>566224.61</v>
      </c>
      <c r="L101" s="146">
        <f t="shared" si="1"/>
        <v>1.013830993733214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3:256" ht="50.25" customHeight="1">
      <c r="C102" s="39"/>
      <c r="D102" s="15"/>
      <c r="E102" s="29"/>
      <c r="F102" s="76"/>
      <c r="G102" s="147" t="s">
        <v>60</v>
      </c>
      <c r="H102" s="153" t="s">
        <v>22</v>
      </c>
      <c r="I102" s="166">
        <v>0</v>
      </c>
      <c r="J102" s="167"/>
      <c r="K102" s="168">
        <v>10855.32</v>
      </c>
      <c r="L102" s="152" t="s">
        <v>128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3:256" ht="21.75" customHeight="1">
      <c r="C103" s="39"/>
      <c r="D103" s="15"/>
      <c r="E103" s="29"/>
      <c r="F103" s="76"/>
      <c r="G103" s="147" t="s">
        <v>78</v>
      </c>
      <c r="H103" s="153" t="s">
        <v>79</v>
      </c>
      <c r="I103" s="166">
        <v>4500</v>
      </c>
      <c r="J103" s="167"/>
      <c r="K103" s="168">
        <v>1305.59</v>
      </c>
      <c r="L103" s="152">
        <v>0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3:256" ht="21.75" customHeight="1">
      <c r="C104" s="39"/>
      <c r="D104" s="15"/>
      <c r="E104" s="29"/>
      <c r="F104" s="76"/>
      <c r="G104" s="147" t="s">
        <v>61</v>
      </c>
      <c r="H104" s="153" t="s">
        <v>23</v>
      </c>
      <c r="I104" s="166">
        <v>0</v>
      </c>
      <c r="J104" s="167"/>
      <c r="K104" s="168">
        <v>63.7</v>
      </c>
      <c r="L104" s="152">
        <v>0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3:256" ht="33.75" customHeight="1">
      <c r="C105" s="39"/>
      <c r="D105" s="15"/>
      <c r="E105" s="29"/>
      <c r="F105" s="76"/>
      <c r="G105" s="147" t="s">
        <v>111</v>
      </c>
      <c r="H105" s="252" t="s">
        <v>112</v>
      </c>
      <c r="I105" s="166">
        <v>54000</v>
      </c>
      <c r="J105" s="167"/>
      <c r="K105" s="168">
        <v>54000</v>
      </c>
      <c r="L105" s="15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3:256" ht="51.75" customHeight="1">
      <c r="C106" s="39"/>
      <c r="D106" s="15"/>
      <c r="E106" s="29"/>
      <c r="F106" s="76"/>
      <c r="G106" s="147" t="s">
        <v>116</v>
      </c>
      <c r="H106" s="153" t="s">
        <v>136</v>
      </c>
      <c r="I106" s="149">
        <v>500000</v>
      </c>
      <c r="J106" s="167"/>
      <c r="K106" s="168">
        <v>500000</v>
      </c>
      <c r="L106" s="152">
        <f t="shared" si="1"/>
        <v>1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3:256" ht="29.25" customHeight="1">
      <c r="C107" s="39"/>
      <c r="D107" s="15"/>
      <c r="E107" s="29" t="s">
        <v>77</v>
      </c>
      <c r="F107" s="76"/>
      <c r="G107" s="147"/>
      <c r="H107" s="169" t="s">
        <v>15</v>
      </c>
      <c r="I107" s="196">
        <v>65000</v>
      </c>
      <c r="J107" s="167" t="e">
        <f>I107/#REF!</f>
        <v>#REF!</v>
      </c>
      <c r="K107" s="171">
        <f>SUM(K108:K109)</f>
        <v>64941.74</v>
      </c>
      <c r="L107" s="152">
        <f t="shared" si="1"/>
        <v>0.9991036923076922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3:256" ht="24.75" customHeight="1">
      <c r="C108" s="39"/>
      <c r="D108" s="15"/>
      <c r="E108" s="29"/>
      <c r="F108" s="76"/>
      <c r="G108" s="147" t="s">
        <v>56</v>
      </c>
      <c r="H108" s="153" t="s">
        <v>49</v>
      </c>
      <c r="I108" s="166">
        <v>65000</v>
      </c>
      <c r="J108" s="167" t="e">
        <f>I108/#REF!</f>
        <v>#REF!</v>
      </c>
      <c r="K108" s="168">
        <v>64835</v>
      </c>
      <c r="L108" s="152">
        <f t="shared" si="1"/>
        <v>0.9974615384615385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3:256" ht="24.75" customHeight="1">
      <c r="C109" s="39"/>
      <c r="D109" s="37"/>
      <c r="E109" s="76"/>
      <c r="F109" s="76"/>
      <c r="G109" s="147" t="s">
        <v>78</v>
      </c>
      <c r="H109" s="153" t="s">
        <v>79</v>
      </c>
      <c r="I109" s="166">
        <v>0</v>
      </c>
      <c r="J109" s="200"/>
      <c r="K109" s="201">
        <v>106.74</v>
      </c>
      <c r="L109" s="152">
        <v>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3:256" ht="32.25" customHeight="1">
      <c r="C110" s="39"/>
      <c r="D110" s="37"/>
      <c r="E110" s="76" t="s">
        <v>119</v>
      </c>
      <c r="F110" s="76"/>
      <c r="G110" s="147"/>
      <c r="H110" s="169" t="s">
        <v>120</v>
      </c>
      <c r="I110" s="196">
        <f>I111</f>
        <v>1000</v>
      </c>
      <c r="J110" s="202"/>
      <c r="K110" s="203">
        <f>K111</f>
        <v>337.23</v>
      </c>
      <c r="L110" s="152">
        <v>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3:256" ht="26.25" customHeight="1">
      <c r="C111" s="39"/>
      <c r="D111" s="37"/>
      <c r="E111" s="76"/>
      <c r="F111" s="76"/>
      <c r="G111" s="147" t="s">
        <v>78</v>
      </c>
      <c r="H111" s="153" t="s">
        <v>79</v>
      </c>
      <c r="I111" s="166">
        <v>1000</v>
      </c>
      <c r="J111" s="200"/>
      <c r="K111" s="166">
        <v>337.23</v>
      </c>
      <c r="L111" s="152">
        <v>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3:256" ht="24.75" customHeight="1" hidden="1" thickBot="1">
      <c r="C112" s="39"/>
      <c r="D112" s="37"/>
      <c r="E112" s="76" t="s">
        <v>125</v>
      </c>
      <c r="F112" s="76"/>
      <c r="G112" s="147"/>
      <c r="H112" s="169" t="s">
        <v>3</v>
      </c>
      <c r="I112" s="196">
        <f>SUM(I113)</f>
        <v>0</v>
      </c>
      <c r="J112" s="202"/>
      <c r="K112" s="186">
        <f>SUM(K113)</f>
        <v>0</v>
      </c>
      <c r="L112" s="152" t="e">
        <f t="shared" si="1"/>
        <v>#DIV/0!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3:256" ht="36.75" customHeight="1" hidden="1" thickBot="1">
      <c r="C113" s="39"/>
      <c r="D113" s="37"/>
      <c r="E113" s="76"/>
      <c r="F113" s="76"/>
      <c r="G113" s="251" t="s">
        <v>111</v>
      </c>
      <c r="H113" s="252" t="s">
        <v>112</v>
      </c>
      <c r="I113" s="253">
        <v>0</v>
      </c>
      <c r="J113" s="254"/>
      <c r="K113" s="229">
        <v>0</v>
      </c>
      <c r="L113" s="230" t="e">
        <f t="shared" si="1"/>
        <v>#DIV/0!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3:256" ht="36.75" customHeight="1">
      <c r="C114" s="39"/>
      <c r="D114" s="37"/>
      <c r="E114" s="290" t="s">
        <v>125</v>
      </c>
      <c r="F114" s="195"/>
      <c r="G114" s="147"/>
      <c r="H114" s="169" t="s">
        <v>3</v>
      </c>
      <c r="I114" s="196">
        <f>SUM(I115)</f>
        <v>351</v>
      </c>
      <c r="J114" s="167" t="e">
        <f>I114/#REF!</f>
        <v>#REF!</v>
      </c>
      <c r="K114" s="203">
        <f>SUM(K115)</f>
        <v>351</v>
      </c>
      <c r="L114" s="260">
        <f>K114/I114</f>
        <v>1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3:256" ht="36.75" customHeight="1" thickBot="1">
      <c r="C115" s="39"/>
      <c r="D115" s="37"/>
      <c r="E115" s="29"/>
      <c r="F115" s="76"/>
      <c r="G115" s="141" t="s">
        <v>111</v>
      </c>
      <c r="H115" s="41" t="s">
        <v>112</v>
      </c>
      <c r="I115" s="287">
        <v>351</v>
      </c>
      <c r="J115" s="288"/>
      <c r="K115" s="289">
        <v>351</v>
      </c>
      <c r="L115" s="255" t="s">
        <v>128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3:256" ht="33.75" customHeight="1" thickBot="1">
      <c r="C116" s="14">
        <v>852</v>
      </c>
      <c r="D116" s="16"/>
      <c r="E116" s="69"/>
      <c r="F116" s="69"/>
      <c r="G116" s="26" t="s">
        <v>128</v>
      </c>
      <c r="H116" s="47" t="s">
        <v>80</v>
      </c>
      <c r="I116" s="82">
        <f>SUM(I117+I121+I124+I127+I129+I133+I135)</f>
        <v>3644485</v>
      </c>
      <c r="J116" s="256" t="e">
        <f>I116/#REF!</f>
        <v>#REF!</v>
      </c>
      <c r="K116" s="82">
        <f>SUM(K117,K121,K124,K129,K133,K135,K127)</f>
        <v>3630615.93</v>
      </c>
      <c r="L116" s="83">
        <f t="shared" si="1"/>
        <v>0.9961945048477358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3:12" s="6" customFormat="1" ht="42" customHeight="1">
      <c r="C117" s="59"/>
      <c r="D117" s="56"/>
      <c r="E117" s="63">
        <v>85212</v>
      </c>
      <c r="F117" s="103"/>
      <c r="G117" s="160" t="s">
        <v>128</v>
      </c>
      <c r="H117" s="257" t="s">
        <v>93</v>
      </c>
      <c r="I117" s="179">
        <f>SUM(I118:I120)</f>
        <v>3237080</v>
      </c>
      <c r="J117" s="144" t="e">
        <f>I117/#REF!</f>
        <v>#REF!</v>
      </c>
      <c r="K117" s="174">
        <f>SUM(K118:K120)</f>
        <v>3237282.2199999997</v>
      </c>
      <c r="L117" s="255">
        <f t="shared" si="1"/>
        <v>1.0000624698802625</v>
      </c>
    </row>
    <row r="118" spans="3:12" s="6" customFormat="1" ht="33.75" customHeight="1">
      <c r="C118" s="60"/>
      <c r="D118" s="57"/>
      <c r="E118" s="64"/>
      <c r="F118" s="104"/>
      <c r="G118" s="206" t="s">
        <v>61</v>
      </c>
      <c r="H118" s="175" t="s">
        <v>23</v>
      </c>
      <c r="I118" s="207">
        <v>7780</v>
      </c>
      <c r="J118" s="183"/>
      <c r="K118" s="166">
        <v>7165.02</v>
      </c>
      <c r="L118" s="152">
        <f t="shared" si="1"/>
        <v>0.9209537275064268</v>
      </c>
    </row>
    <row r="119" spans="3:12" s="6" customFormat="1" ht="45.75" customHeight="1">
      <c r="C119" s="60"/>
      <c r="D119" s="57"/>
      <c r="E119" s="64"/>
      <c r="F119" s="104"/>
      <c r="G119" s="205">
        <v>2010</v>
      </c>
      <c r="H119" s="208" t="s">
        <v>99</v>
      </c>
      <c r="I119" s="182">
        <v>3219300</v>
      </c>
      <c r="J119" s="183" t="e">
        <f>I119/#REF!</f>
        <v>#REF!</v>
      </c>
      <c r="K119" s="166">
        <v>3218155.38</v>
      </c>
      <c r="L119" s="152">
        <f>K119/I119</f>
        <v>0.999644450656975</v>
      </c>
    </row>
    <row r="120" spans="3:12" s="6" customFormat="1" ht="45.75" customHeight="1">
      <c r="C120" s="60"/>
      <c r="D120" s="57"/>
      <c r="E120" s="64"/>
      <c r="F120" s="104"/>
      <c r="G120" s="205">
        <v>2360</v>
      </c>
      <c r="H120" s="208" t="s">
        <v>85</v>
      </c>
      <c r="I120" s="182">
        <v>10000</v>
      </c>
      <c r="J120" s="183" t="e">
        <f>I120/#REF!</f>
        <v>#REF!</v>
      </c>
      <c r="K120" s="166">
        <v>11961.82</v>
      </c>
      <c r="L120" s="152">
        <f t="shared" si="1"/>
        <v>1.196182</v>
      </c>
    </row>
    <row r="121" spans="3:256" ht="49.5" customHeight="1">
      <c r="C121" s="61"/>
      <c r="D121" s="58"/>
      <c r="E121" s="53">
        <v>85213</v>
      </c>
      <c r="F121" s="3"/>
      <c r="G121" s="205"/>
      <c r="H121" s="184" t="s">
        <v>50</v>
      </c>
      <c r="I121" s="185">
        <f>SUM(I122:I123)</f>
        <v>19026</v>
      </c>
      <c r="J121" s="183" t="e">
        <f>I121/#REF!</f>
        <v>#REF!</v>
      </c>
      <c r="K121" s="170">
        <f>SUM(K122:K123)</f>
        <v>17938.35</v>
      </c>
      <c r="L121" s="152">
        <f t="shared" si="1"/>
        <v>0.9428334910122989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3:256" ht="48" customHeight="1">
      <c r="C122" s="61"/>
      <c r="D122" s="58"/>
      <c r="E122" s="65"/>
      <c r="F122" s="101"/>
      <c r="G122" s="209">
        <v>2010</v>
      </c>
      <c r="H122" s="175" t="s">
        <v>51</v>
      </c>
      <c r="I122" s="182">
        <v>5553</v>
      </c>
      <c r="J122" s="183" t="e">
        <f>I122/#REF!</f>
        <v>#REF!</v>
      </c>
      <c r="K122" s="166">
        <v>4820.4</v>
      </c>
      <c r="L122" s="152">
        <f t="shared" si="1"/>
        <v>0.8680713128038897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3:256" ht="48" customHeight="1">
      <c r="C123" s="61"/>
      <c r="D123" s="58"/>
      <c r="E123" s="65"/>
      <c r="F123" s="101"/>
      <c r="G123" s="209">
        <v>2030</v>
      </c>
      <c r="H123" s="175" t="s">
        <v>98</v>
      </c>
      <c r="I123" s="182">
        <v>13473</v>
      </c>
      <c r="J123" s="183"/>
      <c r="K123" s="182">
        <v>13117.95</v>
      </c>
      <c r="L123" s="152">
        <f t="shared" si="1"/>
        <v>0.9736472945891784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3:256" ht="40.5" customHeight="1">
      <c r="C124" s="62"/>
      <c r="D124" s="28"/>
      <c r="E124" s="53">
        <v>85214</v>
      </c>
      <c r="F124" s="3"/>
      <c r="G124" s="209"/>
      <c r="H124" s="184" t="s">
        <v>100</v>
      </c>
      <c r="I124" s="185">
        <f>I125+I126</f>
        <v>142950</v>
      </c>
      <c r="J124" s="183" t="e">
        <f>I124/#REF!</f>
        <v>#REF!</v>
      </c>
      <c r="K124" s="185">
        <f>SUM(K125:K126)</f>
        <v>142950</v>
      </c>
      <c r="L124" s="152">
        <f t="shared" si="1"/>
        <v>1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3:256" ht="0.75" customHeight="1">
      <c r="C125" s="62"/>
      <c r="D125" s="28"/>
      <c r="E125" s="53"/>
      <c r="F125" s="3"/>
      <c r="G125" s="209">
        <v>2010</v>
      </c>
      <c r="H125" s="175" t="s">
        <v>51</v>
      </c>
      <c r="I125" s="182">
        <v>0</v>
      </c>
      <c r="J125" s="183" t="e">
        <f>I125/#REF!</f>
        <v>#REF!</v>
      </c>
      <c r="K125" s="166">
        <v>0</v>
      </c>
      <c r="L125" s="152" t="e">
        <f t="shared" si="1"/>
        <v>#DIV/0!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3:256" ht="39.75" customHeight="1">
      <c r="C126" s="62"/>
      <c r="D126" s="28"/>
      <c r="E126" s="53"/>
      <c r="F126" s="3"/>
      <c r="G126" s="209">
        <v>2030</v>
      </c>
      <c r="H126" s="175" t="s">
        <v>98</v>
      </c>
      <c r="I126" s="182">
        <v>142950</v>
      </c>
      <c r="J126" s="183" t="e">
        <f>I126/#REF!</f>
        <v>#REF!</v>
      </c>
      <c r="K126" s="166">
        <v>142950</v>
      </c>
      <c r="L126" s="152">
        <f t="shared" si="1"/>
        <v>1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3:256" ht="39.75" customHeight="1">
      <c r="C127" s="62"/>
      <c r="D127" s="28"/>
      <c r="E127" s="53">
        <v>85216</v>
      </c>
      <c r="F127" s="3"/>
      <c r="G127" s="209"/>
      <c r="H127" s="184" t="s">
        <v>158</v>
      </c>
      <c r="I127" s="228">
        <f>SUM(I128)</f>
        <v>123543</v>
      </c>
      <c r="J127" s="191"/>
      <c r="K127" s="190">
        <f>SUM(K128)</f>
        <v>123543</v>
      </c>
      <c r="L127" s="152">
        <f t="shared" si="1"/>
        <v>1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3:256" ht="39.75" customHeight="1">
      <c r="C128" s="62"/>
      <c r="D128" s="28"/>
      <c r="E128" s="53"/>
      <c r="F128" s="3"/>
      <c r="G128" s="209">
        <v>2030</v>
      </c>
      <c r="H128" s="175" t="s">
        <v>98</v>
      </c>
      <c r="I128" s="182">
        <v>123543</v>
      </c>
      <c r="J128" s="183"/>
      <c r="K128" s="166">
        <v>123543</v>
      </c>
      <c r="L128" s="152">
        <f t="shared" si="1"/>
        <v>1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3:256" ht="39" customHeight="1">
      <c r="C129" s="62"/>
      <c r="D129" s="28"/>
      <c r="E129" s="53">
        <v>85219</v>
      </c>
      <c r="F129" s="3"/>
      <c r="G129" s="209"/>
      <c r="H129" s="184" t="s">
        <v>52</v>
      </c>
      <c r="I129" s="185">
        <f>SUM(I130:I132)</f>
        <v>75500</v>
      </c>
      <c r="J129" s="183" t="e">
        <f>I129/#REF!</f>
        <v>#REF!</v>
      </c>
      <c r="K129" s="170">
        <f>SUM(K130:K132)</f>
        <v>58945.72</v>
      </c>
      <c r="L129" s="152">
        <f t="shared" si="1"/>
        <v>0.7807380132450331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3:256" ht="45.75" customHeight="1">
      <c r="C130" s="62"/>
      <c r="D130" s="28"/>
      <c r="E130" s="53"/>
      <c r="F130" s="3"/>
      <c r="G130" s="209">
        <v>2030</v>
      </c>
      <c r="H130" s="175" t="s">
        <v>98</v>
      </c>
      <c r="I130" s="182">
        <v>55500</v>
      </c>
      <c r="J130" s="183" t="e">
        <f>I130/#REF!</f>
        <v>#REF!</v>
      </c>
      <c r="K130" s="166">
        <v>55500</v>
      </c>
      <c r="L130" s="152">
        <f t="shared" si="1"/>
        <v>1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3:256" ht="32.25" customHeight="1">
      <c r="C131" s="62"/>
      <c r="D131" s="27"/>
      <c r="E131" s="3"/>
      <c r="F131" s="3"/>
      <c r="G131" s="181" t="s">
        <v>78</v>
      </c>
      <c r="H131" s="175" t="s">
        <v>79</v>
      </c>
      <c r="I131" s="182">
        <v>20000</v>
      </c>
      <c r="J131" s="183"/>
      <c r="K131" s="166">
        <v>1898.43</v>
      </c>
      <c r="L131" s="152">
        <f t="shared" si="1"/>
        <v>0.0949215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3:256" ht="32.25" customHeight="1">
      <c r="C132" s="62"/>
      <c r="D132" s="27"/>
      <c r="E132" s="3"/>
      <c r="F132" s="3"/>
      <c r="G132" s="181" t="s">
        <v>61</v>
      </c>
      <c r="H132" s="175" t="s">
        <v>23</v>
      </c>
      <c r="I132" s="182">
        <v>0</v>
      </c>
      <c r="J132" s="183"/>
      <c r="K132" s="166">
        <v>1547.29</v>
      </c>
      <c r="L132" s="152">
        <v>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3:256" ht="32.25" customHeight="1">
      <c r="C133" s="62"/>
      <c r="D133" s="27"/>
      <c r="E133" s="3">
        <v>85228</v>
      </c>
      <c r="F133" s="3"/>
      <c r="G133" s="181"/>
      <c r="H133" s="184" t="s">
        <v>142</v>
      </c>
      <c r="I133" s="228">
        <f>SUM(I134)</f>
        <v>0</v>
      </c>
      <c r="J133" s="191"/>
      <c r="K133" s="190">
        <f>SUM(K134)</f>
        <v>3570.64</v>
      </c>
      <c r="L133" s="152">
        <v>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3:256" ht="32.25" customHeight="1">
      <c r="C134" s="62"/>
      <c r="D134" s="27"/>
      <c r="E134" s="3"/>
      <c r="F134" s="3"/>
      <c r="G134" s="181" t="s">
        <v>56</v>
      </c>
      <c r="H134" s="175" t="s">
        <v>16</v>
      </c>
      <c r="I134" s="182">
        <v>0</v>
      </c>
      <c r="J134" s="183"/>
      <c r="K134" s="166">
        <v>3570.64</v>
      </c>
      <c r="L134" s="152">
        <v>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3:256" ht="45.75" customHeight="1">
      <c r="C135" s="62"/>
      <c r="D135" s="27"/>
      <c r="E135" s="3">
        <v>85295</v>
      </c>
      <c r="F135" s="3"/>
      <c r="G135" s="209"/>
      <c r="H135" s="184" t="s">
        <v>3</v>
      </c>
      <c r="I135" s="185">
        <f>SUM(I136:I137)</f>
        <v>46386</v>
      </c>
      <c r="J135" s="183" t="e">
        <f>I135/#REF!</f>
        <v>#REF!</v>
      </c>
      <c r="K135" s="170">
        <f>SUM(K136:K137)</f>
        <v>46386</v>
      </c>
      <c r="L135" s="152">
        <f t="shared" si="1"/>
        <v>1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3:256" ht="45.75" customHeight="1">
      <c r="C136" s="62"/>
      <c r="D136" s="27"/>
      <c r="E136" s="3"/>
      <c r="F136" s="3"/>
      <c r="G136" s="291">
        <v>2010</v>
      </c>
      <c r="H136" s="208" t="s">
        <v>99</v>
      </c>
      <c r="I136" s="293">
        <v>1000</v>
      </c>
      <c r="J136" s="261"/>
      <c r="K136" s="253">
        <v>1000</v>
      </c>
      <c r="L136" s="152">
        <f t="shared" si="1"/>
        <v>1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3:256" ht="45.75" customHeight="1" thickBot="1">
      <c r="C137" s="52"/>
      <c r="D137" s="129"/>
      <c r="E137" s="117"/>
      <c r="F137" s="117"/>
      <c r="G137" s="210">
        <v>2030</v>
      </c>
      <c r="H137" s="176" t="s">
        <v>98</v>
      </c>
      <c r="I137" s="188">
        <v>45386</v>
      </c>
      <c r="J137" s="157" t="e">
        <f>I137/#REF!</f>
        <v>#REF!</v>
      </c>
      <c r="K137" s="156">
        <v>45386</v>
      </c>
      <c r="L137" s="230">
        <f t="shared" si="1"/>
        <v>1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3:256" ht="45.75" customHeight="1" thickBot="1">
      <c r="C138" s="35">
        <v>853</v>
      </c>
      <c r="D138" s="35"/>
      <c r="E138" s="108"/>
      <c r="F138" s="108"/>
      <c r="G138" s="108"/>
      <c r="H138" s="231" t="s">
        <v>143</v>
      </c>
      <c r="I138" s="110">
        <f>SUM(I139)</f>
        <v>142826</v>
      </c>
      <c r="J138" s="111"/>
      <c r="K138" s="110">
        <f>SUM(K139)</f>
        <v>139918.00999999998</v>
      </c>
      <c r="L138" s="83">
        <f t="shared" si="1"/>
        <v>0.9796396314396537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3:256" ht="43.5" customHeight="1" thickBot="1">
      <c r="C139" s="62"/>
      <c r="D139" s="62"/>
      <c r="E139" s="66">
        <v>85395</v>
      </c>
      <c r="F139" s="66"/>
      <c r="G139" s="118"/>
      <c r="H139" s="232" t="s">
        <v>3</v>
      </c>
      <c r="I139" s="137">
        <f>SUM(I140:I143)</f>
        <v>142826</v>
      </c>
      <c r="J139" s="233"/>
      <c r="K139" s="137">
        <f>SUM(K140:K143)</f>
        <v>139918.00999999998</v>
      </c>
      <c r="L139" s="217">
        <f t="shared" si="1"/>
        <v>0.9796396314396537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3:256" ht="45.75" customHeight="1" hidden="1">
      <c r="C140" s="62"/>
      <c r="D140" s="62"/>
      <c r="E140" s="66"/>
      <c r="F140" s="66"/>
      <c r="G140" s="234">
        <v>2008</v>
      </c>
      <c r="H140" s="236" t="s">
        <v>144</v>
      </c>
      <c r="I140" s="237">
        <v>0</v>
      </c>
      <c r="J140" s="238"/>
      <c r="K140" s="237">
        <v>0</v>
      </c>
      <c r="L140" s="230" t="e">
        <f t="shared" si="1"/>
        <v>#DIV/0!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3:256" ht="45.75" customHeight="1">
      <c r="C141" s="62"/>
      <c r="D141" s="62"/>
      <c r="E141" s="66"/>
      <c r="F141" s="66"/>
      <c r="G141" s="147" t="s">
        <v>78</v>
      </c>
      <c r="H141" s="292" t="s">
        <v>181</v>
      </c>
      <c r="I141" s="86">
        <v>0</v>
      </c>
      <c r="J141" s="248"/>
      <c r="K141" s="86">
        <v>31.18</v>
      </c>
      <c r="L141" s="230">
        <v>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3:256" ht="63.75" customHeight="1" thickBot="1">
      <c r="C142" s="62"/>
      <c r="D142" s="62"/>
      <c r="E142" s="66"/>
      <c r="F142" s="66"/>
      <c r="G142" s="66">
        <v>2007</v>
      </c>
      <c r="H142" s="176" t="s">
        <v>159</v>
      </c>
      <c r="I142" s="86">
        <v>130656</v>
      </c>
      <c r="J142" s="248"/>
      <c r="K142" s="86">
        <v>127904.95</v>
      </c>
      <c r="L142" s="230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3:256" ht="67.5" customHeight="1" thickBot="1">
      <c r="C143" s="52"/>
      <c r="D143" s="52"/>
      <c r="E143" s="118"/>
      <c r="F143" s="118"/>
      <c r="G143" s="235">
        <v>2009</v>
      </c>
      <c r="H143" s="176" t="s">
        <v>159</v>
      </c>
      <c r="I143" s="177">
        <v>12170</v>
      </c>
      <c r="J143" s="239"/>
      <c r="K143" s="177">
        <v>11981.88</v>
      </c>
      <c r="L143" s="159">
        <f t="shared" si="1"/>
        <v>0.9845423171733771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3:256" ht="45.75" customHeight="1" thickBot="1">
      <c r="C144" s="50">
        <v>854</v>
      </c>
      <c r="D144" s="46"/>
      <c r="E144" s="49"/>
      <c r="F144" s="79"/>
      <c r="G144" s="48"/>
      <c r="H144" s="47" t="s">
        <v>109</v>
      </c>
      <c r="I144" s="82">
        <f>SUM(I146)</f>
        <v>374027</v>
      </c>
      <c r="J144" s="84"/>
      <c r="K144" s="89">
        <f>SUM(K145)</f>
        <v>263278.4</v>
      </c>
      <c r="L144" s="138">
        <f t="shared" si="1"/>
        <v>0.7039021247129219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3:256" ht="45.75" customHeight="1" thickBot="1">
      <c r="C145" s="51"/>
      <c r="D145" s="27"/>
      <c r="E145" s="3">
        <v>85415</v>
      </c>
      <c r="F145" s="55"/>
      <c r="G145" s="55"/>
      <c r="H145" s="54" t="s">
        <v>110</v>
      </c>
      <c r="I145" s="88">
        <f>SUM(I146)</f>
        <v>374027</v>
      </c>
      <c r="J145" s="84"/>
      <c r="K145" s="90">
        <f>SUM(K146)</f>
        <v>263278.4</v>
      </c>
      <c r="L145" s="138">
        <f t="shared" si="1"/>
        <v>0.7039021247129219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3:256" ht="45.75" customHeight="1" thickBot="1">
      <c r="C146" s="52"/>
      <c r="D146" s="129"/>
      <c r="E146" s="117"/>
      <c r="F146" s="118"/>
      <c r="G146" s="118">
        <v>2030</v>
      </c>
      <c r="H146" s="130" t="s">
        <v>98</v>
      </c>
      <c r="I146" s="87">
        <v>374027</v>
      </c>
      <c r="J146" s="84"/>
      <c r="K146" s="128">
        <v>263278.4</v>
      </c>
      <c r="L146" s="138">
        <f t="shared" si="1"/>
        <v>0.7039021247129219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3:256" ht="45.75" customHeight="1" thickBot="1">
      <c r="C147" s="35">
        <v>900</v>
      </c>
      <c r="D147" s="106"/>
      <c r="E147" s="107" t="s">
        <v>128</v>
      </c>
      <c r="F147" s="108"/>
      <c r="G147" s="118" t="s">
        <v>128</v>
      </c>
      <c r="H147" s="109" t="s">
        <v>122</v>
      </c>
      <c r="I147" s="110">
        <f>I148+I150+I154</f>
        <v>19114</v>
      </c>
      <c r="J147" s="111"/>
      <c r="K147" s="112">
        <f>SUM(K148,K150,K154)</f>
        <v>19555.65</v>
      </c>
      <c r="L147" s="138">
        <f t="shared" si="1"/>
        <v>1.0231061002406614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3:256" ht="45.75" customHeight="1" thickBot="1">
      <c r="C148" s="240"/>
      <c r="D148" s="240"/>
      <c r="E148" s="263">
        <v>90011</v>
      </c>
      <c r="F148" s="263"/>
      <c r="G148" s="263"/>
      <c r="H148" s="268" t="s">
        <v>160</v>
      </c>
      <c r="I148" s="269">
        <f>SUM(I149)</f>
        <v>13115</v>
      </c>
      <c r="J148" s="270"/>
      <c r="K148" s="271">
        <f>SUM(K149)</f>
        <v>13388.27</v>
      </c>
      <c r="L148" s="138">
        <f t="shared" si="1"/>
        <v>1.0208364468166222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3:256" ht="45.75" customHeight="1" thickBot="1">
      <c r="C149" s="241"/>
      <c r="D149" s="241"/>
      <c r="E149" s="262"/>
      <c r="F149" s="262"/>
      <c r="G149" s="272" t="s">
        <v>91</v>
      </c>
      <c r="H149" s="264" t="s">
        <v>23</v>
      </c>
      <c r="I149" s="265">
        <v>13115</v>
      </c>
      <c r="J149" s="266"/>
      <c r="K149" s="267">
        <v>13388.27</v>
      </c>
      <c r="L149" s="138">
        <f t="shared" si="1"/>
        <v>1.0208364468166222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3:256" ht="45.75" customHeight="1">
      <c r="C150" s="62"/>
      <c r="D150" s="27"/>
      <c r="E150" s="242">
        <v>90020</v>
      </c>
      <c r="F150" s="244"/>
      <c r="G150" s="245"/>
      <c r="H150" s="169" t="s">
        <v>123</v>
      </c>
      <c r="I150" s="196">
        <f>SUM(I151)</f>
        <v>999</v>
      </c>
      <c r="J150" s="227"/>
      <c r="K150" s="246">
        <f>SUM(K151)</f>
        <v>1167.38</v>
      </c>
      <c r="L150" s="204">
        <f t="shared" si="1"/>
        <v>1.1685485485485487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3:256" ht="45.75" customHeight="1" thickBot="1">
      <c r="C151" s="62"/>
      <c r="D151" s="27"/>
      <c r="E151" s="3"/>
      <c r="F151" s="43" t="s">
        <v>121</v>
      </c>
      <c r="G151" s="43" t="s">
        <v>121</v>
      </c>
      <c r="H151" s="41" t="s">
        <v>124</v>
      </c>
      <c r="I151" s="86">
        <v>999</v>
      </c>
      <c r="J151" s="248"/>
      <c r="K151" s="247">
        <v>1167.38</v>
      </c>
      <c r="L151" s="230">
        <f t="shared" si="1"/>
        <v>1.1685485485485487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3:256" ht="45.75" customHeight="1" hidden="1" thickBot="1">
      <c r="C152" s="62"/>
      <c r="D152" s="62"/>
      <c r="E152" s="66"/>
      <c r="F152" s="249"/>
      <c r="G152" s="243" t="s">
        <v>145</v>
      </c>
      <c r="H152" s="250" t="s">
        <v>3</v>
      </c>
      <c r="I152" s="190">
        <f>SUM(I153)</f>
        <v>0</v>
      </c>
      <c r="J152" s="191"/>
      <c r="K152" s="190">
        <f>SUM(K153)</f>
        <v>0</v>
      </c>
      <c r="L152" s="230" t="e">
        <f t="shared" si="1"/>
        <v>#DIV/0!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3:256" ht="45.75" customHeight="1" hidden="1" thickBot="1">
      <c r="C153" s="62"/>
      <c r="D153" s="62"/>
      <c r="E153" s="66"/>
      <c r="F153" s="249"/>
      <c r="G153" s="258" t="s">
        <v>146</v>
      </c>
      <c r="H153" s="259" t="s">
        <v>147</v>
      </c>
      <c r="I153" s="86">
        <v>0</v>
      </c>
      <c r="J153" s="248"/>
      <c r="K153" s="86">
        <v>0</v>
      </c>
      <c r="L153" s="230" t="e">
        <f t="shared" si="1"/>
        <v>#DIV/0!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3:256" ht="45.75" customHeight="1">
      <c r="C154" s="62"/>
      <c r="D154" s="27"/>
      <c r="E154" s="242">
        <v>90095</v>
      </c>
      <c r="F154" s="244"/>
      <c r="G154" s="245"/>
      <c r="H154" s="169" t="s">
        <v>3</v>
      </c>
      <c r="I154" s="196">
        <f>SUM(I155)</f>
        <v>5000</v>
      </c>
      <c r="J154" s="227"/>
      <c r="K154" s="246">
        <f>SUM(K155)</f>
        <v>5000</v>
      </c>
      <c r="L154" s="204">
        <f>K154/I154</f>
        <v>1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3:256" ht="45.75" customHeight="1" thickBot="1">
      <c r="C155" s="62"/>
      <c r="D155" s="27"/>
      <c r="E155" s="3"/>
      <c r="F155" s="43" t="s">
        <v>121</v>
      </c>
      <c r="G155" s="43" t="s">
        <v>146</v>
      </c>
      <c r="H155" s="41" t="s">
        <v>147</v>
      </c>
      <c r="I155" s="86">
        <v>5000</v>
      </c>
      <c r="J155" s="248"/>
      <c r="K155" s="247">
        <v>5000</v>
      </c>
      <c r="L155" s="230">
        <f>K155/I155</f>
        <v>1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3:256" s="7" customFormat="1" ht="45.75" customHeight="1" thickBot="1">
      <c r="C156" s="14">
        <v>921</v>
      </c>
      <c r="D156" s="46"/>
      <c r="E156" s="69"/>
      <c r="F156" s="79"/>
      <c r="G156" s="22"/>
      <c r="H156" s="47" t="s">
        <v>161</v>
      </c>
      <c r="I156" s="82">
        <f>I157+I159</f>
        <v>365619</v>
      </c>
      <c r="J156" s="83"/>
      <c r="K156" s="89">
        <f>SUM(K157,K159)</f>
        <v>9836</v>
      </c>
      <c r="L156" s="83">
        <f t="shared" si="1"/>
        <v>0.02690232181587937</v>
      </c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119"/>
      <c r="EI156" s="119"/>
      <c r="EJ156" s="119"/>
      <c r="EK156" s="119"/>
      <c r="EL156" s="119"/>
      <c r="EM156" s="119"/>
      <c r="EN156" s="119"/>
      <c r="EO156" s="119"/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9"/>
      <c r="GF156" s="119"/>
      <c r="GG156" s="119"/>
      <c r="GH156" s="119"/>
      <c r="GI156" s="119"/>
      <c r="GJ156" s="119"/>
      <c r="GK156" s="119"/>
      <c r="GL156" s="119"/>
      <c r="GM156" s="119"/>
      <c r="GN156" s="119"/>
      <c r="GO156" s="119"/>
      <c r="GP156" s="119"/>
      <c r="GQ156" s="119"/>
      <c r="GR156" s="119"/>
      <c r="GS156" s="119"/>
      <c r="GT156" s="119"/>
      <c r="GU156" s="119"/>
      <c r="GV156" s="119"/>
      <c r="GW156" s="119"/>
      <c r="GX156" s="119"/>
      <c r="GY156" s="119"/>
      <c r="GZ156" s="119"/>
      <c r="HA156" s="119"/>
      <c r="HB156" s="119"/>
      <c r="HC156" s="119"/>
      <c r="HD156" s="119"/>
      <c r="HE156" s="119"/>
      <c r="HF156" s="119"/>
      <c r="HG156" s="119"/>
      <c r="HH156" s="119"/>
      <c r="HI156" s="119"/>
      <c r="HJ156" s="119"/>
      <c r="HK156" s="119"/>
      <c r="HL156" s="119"/>
      <c r="HM156" s="119"/>
      <c r="HN156" s="119"/>
      <c r="HO156" s="119"/>
      <c r="HP156" s="119"/>
      <c r="HQ156" s="119"/>
      <c r="HR156" s="119"/>
      <c r="HS156" s="119"/>
      <c r="HT156" s="119"/>
      <c r="HU156" s="119"/>
      <c r="HV156" s="119"/>
      <c r="HW156" s="119"/>
      <c r="HX156" s="119"/>
      <c r="HY156" s="119"/>
      <c r="HZ156" s="119"/>
      <c r="IA156" s="119"/>
      <c r="IB156" s="119"/>
      <c r="IC156" s="119"/>
      <c r="ID156" s="119"/>
      <c r="IE156" s="119"/>
      <c r="IF156" s="119"/>
      <c r="IG156" s="119"/>
      <c r="IH156" s="119"/>
      <c r="II156" s="119"/>
      <c r="IJ156" s="119"/>
      <c r="IK156" s="119"/>
      <c r="IL156" s="119"/>
      <c r="IM156" s="119"/>
      <c r="IN156" s="119"/>
      <c r="IO156" s="119"/>
      <c r="IP156" s="119"/>
      <c r="IQ156" s="119"/>
      <c r="IR156" s="119"/>
      <c r="IS156" s="119"/>
      <c r="IT156" s="119"/>
      <c r="IU156" s="119"/>
      <c r="IV156" s="119"/>
    </row>
    <row r="157" spans="3:256" ht="45.75" customHeight="1" thickBot="1">
      <c r="C157" s="213"/>
      <c r="D157" s="139"/>
      <c r="E157" s="55">
        <v>92109</v>
      </c>
      <c r="F157" s="117"/>
      <c r="G157" s="160"/>
      <c r="H157" s="172" t="s">
        <v>162</v>
      </c>
      <c r="I157" s="211">
        <f>SUM(I158:I158)</f>
        <v>365619</v>
      </c>
      <c r="J157" s="212"/>
      <c r="K157" s="211">
        <f>SUM(K158:K158)</f>
        <v>0</v>
      </c>
      <c r="L157" s="146">
        <f t="shared" si="1"/>
        <v>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3:256" ht="45.75" customHeight="1" thickBot="1">
      <c r="C158" s="214"/>
      <c r="D158" s="27"/>
      <c r="E158" s="66"/>
      <c r="F158" s="117"/>
      <c r="G158" s="147" t="s">
        <v>151</v>
      </c>
      <c r="H158" s="175" t="s">
        <v>163</v>
      </c>
      <c r="I158" s="149">
        <v>365619</v>
      </c>
      <c r="J158" s="150"/>
      <c r="K158" s="149">
        <v>0</v>
      </c>
      <c r="L158" s="152">
        <f t="shared" si="1"/>
        <v>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3:256" ht="45.75" customHeight="1" thickBot="1">
      <c r="C159" s="214"/>
      <c r="D159" s="27"/>
      <c r="E159" s="55">
        <v>92195</v>
      </c>
      <c r="F159" s="117"/>
      <c r="G159" s="160"/>
      <c r="H159" s="172" t="s">
        <v>182</v>
      </c>
      <c r="I159" s="211">
        <f>SUM(I160:I160)</f>
        <v>0</v>
      </c>
      <c r="J159" s="212"/>
      <c r="K159" s="211">
        <f>SUM(K160:K160)</f>
        <v>9836</v>
      </c>
      <c r="L159" s="21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3:256" ht="45.75" customHeight="1" thickBot="1">
      <c r="C160" s="214"/>
      <c r="D160" s="27"/>
      <c r="E160" s="66"/>
      <c r="F160" s="117"/>
      <c r="G160" s="147" t="s">
        <v>91</v>
      </c>
      <c r="H160" s="175" t="s">
        <v>92</v>
      </c>
      <c r="I160" s="149">
        <v>0</v>
      </c>
      <c r="J160" s="150"/>
      <c r="K160" s="149">
        <v>9836</v>
      </c>
      <c r="L160" s="217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3:12" ht="47.25" customHeight="1" thickBot="1">
      <c r="C161" s="19"/>
      <c r="D161" s="215"/>
      <c r="E161" s="216"/>
      <c r="F161" s="105"/>
      <c r="G161" s="140"/>
      <c r="H161" s="32" t="s">
        <v>53</v>
      </c>
      <c r="I161" s="82">
        <f>SUM(I19,I29,I41,I46,I57,I64,I93,I100,I116,I144,I147,I156,I23,I138,I10)</f>
        <v>24713200</v>
      </c>
      <c r="J161" s="83" t="e">
        <f>I161/#REF!</f>
        <v>#REF!</v>
      </c>
      <c r="K161" s="82">
        <f>SUM(K19,K29,K41,K46,K57,K64,K93,K100,K116,K144,K147,K156,K23,K138,K10)</f>
        <v>23555358.58</v>
      </c>
      <c r="L161" s="83">
        <f t="shared" si="1"/>
        <v>0.9531488670022498</v>
      </c>
    </row>
    <row r="162" spans="3:8" ht="25.5" customHeight="1">
      <c r="C162" s="5"/>
      <c r="D162" s="5"/>
      <c r="E162" s="5"/>
      <c r="F162" s="5"/>
      <c r="G162" s="11"/>
      <c r="H162" s="2"/>
    </row>
    <row r="163" spans="3:8" ht="15">
      <c r="C163" s="5"/>
      <c r="D163" s="5"/>
      <c r="E163" s="5"/>
      <c r="F163" s="5"/>
      <c r="G163" s="11"/>
      <c r="H163" s="2"/>
    </row>
    <row r="164" spans="3:8" ht="15">
      <c r="C164" s="5"/>
      <c r="D164" s="5"/>
      <c r="E164" s="5"/>
      <c r="F164" s="5"/>
      <c r="G164" s="11"/>
      <c r="H164" s="2"/>
    </row>
    <row r="165" spans="3:8" ht="15">
      <c r="C165" s="5"/>
      <c r="D165" s="5"/>
      <c r="E165" s="5"/>
      <c r="F165" s="5"/>
      <c r="G165" s="11"/>
      <c r="H165" s="2"/>
    </row>
    <row r="166" spans="3:8" ht="15">
      <c r="C166" s="5"/>
      <c r="D166" s="5"/>
      <c r="E166" s="5"/>
      <c r="F166" s="5"/>
      <c r="G166" s="11"/>
      <c r="H166" s="2"/>
    </row>
    <row r="167" spans="3:8" ht="15">
      <c r="C167" s="5"/>
      <c r="D167" s="5"/>
      <c r="E167" s="5"/>
      <c r="F167" s="5"/>
      <c r="G167" s="11"/>
      <c r="H167" s="2"/>
    </row>
    <row r="168" spans="3:8" ht="15">
      <c r="C168" s="5"/>
      <c r="D168" s="5"/>
      <c r="E168" s="5"/>
      <c r="F168" s="5"/>
      <c r="G168" s="11"/>
      <c r="H168" s="2"/>
    </row>
    <row r="169" spans="3:8" ht="15">
      <c r="C169" s="5"/>
      <c r="D169" s="5"/>
      <c r="E169" s="5"/>
      <c r="F169" s="5"/>
      <c r="G169" s="11"/>
      <c r="H169" s="2"/>
    </row>
    <row r="170" spans="3:8" ht="15">
      <c r="C170" s="5"/>
      <c r="D170" s="5"/>
      <c r="E170" s="5"/>
      <c r="F170" s="5"/>
      <c r="G170" s="11"/>
      <c r="H170" s="2"/>
    </row>
    <row r="171" spans="3:8" ht="15">
      <c r="C171" s="5"/>
      <c r="D171" s="5"/>
      <c r="E171" s="5"/>
      <c r="F171" s="5"/>
      <c r="G171" s="11"/>
      <c r="H171" s="2"/>
    </row>
    <row r="172" spans="3:8" ht="15">
      <c r="C172" s="5"/>
      <c r="D172" s="5"/>
      <c r="E172" s="5"/>
      <c r="F172" s="5"/>
      <c r="G172" s="11"/>
      <c r="H172" s="2"/>
    </row>
    <row r="173" spans="3:8" ht="15">
      <c r="C173" s="5"/>
      <c r="D173" s="5"/>
      <c r="E173" s="5"/>
      <c r="F173" s="5"/>
      <c r="G173" s="11"/>
      <c r="H173" s="2"/>
    </row>
    <row r="174" spans="3:8" ht="15">
      <c r="C174" s="5"/>
      <c r="D174" s="5"/>
      <c r="E174" s="5"/>
      <c r="F174" s="5"/>
      <c r="G174" s="11"/>
      <c r="H174" s="2"/>
    </row>
    <row r="175" spans="3:8" ht="15">
      <c r="C175" s="5"/>
      <c r="D175" s="5"/>
      <c r="E175" s="5"/>
      <c r="F175" s="5"/>
      <c r="G175" s="11"/>
      <c r="H175" s="2"/>
    </row>
    <row r="176" spans="3:8" ht="15">
      <c r="C176" s="5"/>
      <c r="D176" s="5"/>
      <c r="E176" s="5"/>
      <c r="F176" s="5"/>
      <c r="G176" s="11"/>
      <c r="H176" s="2"/>
    </row>
    <row r="177" spans="3:8" ht="15">
      <c r="C177" s="5"/>
      <c r="D177" s="5"/>
      <c r="E177" s="5"/>
      <c r="F177" s="5"/>
      <c r="G177" s="11"/>
      <c r="H177" s="2"/>
    </row>
    <row r="178" spans="3:8" ht="15">
      <c r="C178" s="5"/>
      <c r="D178" s="5"/>
      <c r="E178" s="5"/>
      <c r="F178" s="5"/>
      <c r="G178" s="11"/>
      <c r="H178" s="2"/>
    </row>
    <row r="179" spans="3:8" ht="15">
      <c r="C179" s="5"/>
      <c r="D179" s="5"/>
      <c r="E179" s="5"/>
      <c r="F179" s="5"/>
      <c r="G179" s="11"/>
      <c r="H179" s="2"/>
    </row>
    <row r="180" spans="3:8" ht="15">
      <c r="C180" s="5"/>
      <c r="D180" s="5"/>
      <c r="E180" s="5"/>
      <c r="F180" s="5"/>
      <c r="G180" s="11"/>
      <c r="H180" s="2"/>
    </row>
    <row r="181" spans="3:8" ht="15">
      <c r="C181" s="5"/>
      <c r="D181" s="5"/>
      <c r="E181" s="5"/>
      <c r="F181" s="5"/>
      <c r="G181" s="11"/>
      <c r="H181" s="2"/>
    </row>
    <row r="182" spans="3:8" ht="15">
      <c r="C182" s="5"/>
      <c r="D182" s="5"/>
      <c r="E182" s="5"/>
      <c r="F182" s="5"/>
      <c r="G182" s="11"/>
      <c r="H182" s="2"/>
    </row>
    <row r="183" spans="3:8" ht="15">
      <c r="C183" s="5"/>
      <c r="D183" s="5"/>
      <c r="E183" s="5"/>
      <c r="F183" s="5"/>
      <c r="G183" s="11"/>
      <c r="H183" s="2"/>
    </row>
    <row r="184" spans="3:8" ht="15">
      <c r="C184" s="5"/>
      <c r="D184" s="5"/>
      <c r="E184" s="5"/>
      <c r="F184" s="5"/>
      <c r="G184" s="11"/>
      <c r="H184" s="2"/>
    </row>
    <row r="185" spans="3:8" ht="15">
      <c r="C185" s="5"/>
      <c r="D185" s="5"/>
      <c r="E185" s="5"/>
      <c r="F185" s="5"/>
      <c r="G185" s="11"/>
      <c r="H185" s="2"/>
    </row>
    <row r="186" spans="3:8" ht="15">
      <c r="C186" s="5"/>
      <c r="D186" s="5"/>
      <c r="E186" s="5"/>
      <c r="F186" s="5"/>
      <c r="G186" s="11"/>
      <c r="H186" s="2"/>
    </row>
    <row r="187" spans="3:8" ht="15">
      <c r="C187" s="5"/>
      <c r="D187" s="5"/>
      <c r="E187" s="5"/>
      <c r="F187" s="5"/>
      <c r="G187" s="11"/>
      <c r="H187" s="2"/>
    </row>
    <row r="188" spans="3:8" ht="15">
      <c r="C188" s="5"/>
      <c r="D188" s="5"/>
      <c r="E188" s="5"/>
      <c r="F188" s="5"/>
      <c r="G188" s="11"/>
      <c r="H188" s="2"/>
    </row>
    <row r="189" spans="3:8" ht="15">
      <c r="C189" s="5"/>
      <c r="D189" s="5"/>
      <c r="E189" s="5"/>
      <c r="F189" s="5"/>
      <c r="G189" s="11"/>
      <c r="H189" s="2"/>
    </row>
    <row r="190" spans="3:8" ht="15">
      <c r="C190" s="5"/>
      <c r="D190" s="5"/>
      <c r="E190" s="5"/>
      <c r="F190" s="5"/>
      <c r="G190" s="11"/>
      <c r="H190" s="2"/>
    </row>
    <row r="191" spans="3:8" ht="15">
      <c r="C191" s="5"/>
      <c r="D191" s="5"/>
      <c r="E191" s="5"/>
      <c r="F191" s="5"/>
      <c r="G191" s="11"/>
      <c r="H191" s="2"/>
    </row>
    <row r="192" spans="3:8" ht="15">
      <c r="C192" s="5"/>
      <c r="D192" s="5"/>
      <c r="E192" s="5"/>
      <c r="F192" s="5"/>
      <c r="G192" s="11"/>
      <c r="H192" s="2"/>
    </row>
    <row r="193" spans="3:8" ht="15">
      <c r="C193" s="5"/>
      <c r="D193" s="5"/>
      <c r="E193" s="5"/>
      <c r="F193" s="5"/>
      <c r="G193" s="11"/>
      <c r="H193" s="2"/>
    </row>
    <row r="194" spans="3:8" ht="15">
      <c r="C194" s="5"/>
      <c r="D194" s="5"/>
      <c r="E194" s="5"/>
      <c r="F194" s="5"/>
      <c r="G194" s="11"/>
      <c r="H194" s="2"/>
    </row>
    <row r="195" spans="3:8" ht="15">
      <c r="C195" s="5"/>
      <c r="D195" s="5"/>
      <c r="E195" s="5"/>
      <c r="F195" s="5"/>
      <c r="G195" s="11"/>
      <c r="H195" s="2"/>
    </row>
    <row r="196" spans="3:8" ht="15">
      <c r="C196" s="5"/>
      <c r="D196" s="5"/>
      <c r="E196" s="5"/>
      <c r="F196" s="5"/>
      <c r="G196" s="11"/>
      <c r="H196" s="2"/>
    </row>
    <row r="197" spans="3:8" ht="15">
      <c r="C197" s="5"/>
      <c r="D197" s="5"/>
      <c r="E197" s="5"/>
      <c r="F197" s="5"/>
      <c r="G197" s="11"/>
      <c r="H197" s="2"/>
    </row>
    <row r="198" spans="3:8" ht="15">
      <c r="C198" s="5"/>
      <c r="D198" s="5"/>
      <c r="E198" s="5"/>
      <c r="F198" s="5"/>
      <c r="G198" s="11"/>
      <c r="H198" s="2"/>
    </row>
    <row r="199" spans="3:8" ht="15">
      <c r="C199" s="5"/>
      <c r="D199" s="5"/>
      <c r="E199" s="5"/>
      <c r="F199" s="5"/>
      <c r="G199" s="11"/>
      <c r="H199" s="2"/>
    </row>
    <row r="200" spans="3:8" ht="15">
      <c r="C200" s="5"/>
      <c r="D200" s="5"/>
      <c r="E200" s="5"/>
      <c r="F200" s="5"/>
      <c r="G200" s="11"/>
      <c r="H200" s="2"/>
    </row>
    <row r="201" spans="3:8" ht="15">
      <c r="C201" s="5"/>
      <c r="D201" s="5"/>
      <c r="E201" s="5"/>
      <c r="F201" s="5"/>
      <c r="G201" s="11"/>
      <c r="H201" s="2"/>
    </row>
    <row r="202" spans="3:8" ht="15">
      <c r="C202" s="5"/>
      <c r="D202" s="5"/>
      <c r="E202" s="5"/>
      <c r="F202" s="5"/>
      <c r="G202" s="11"/>
      <c r="H202" s="2"/>
    </row>
    <row r="203" spans="3:8" ht="15">
      <c r="C203" s="5"/>
      <c r="D203" s="5"/>
      <c r="E203" s="5"/>
      <c r="F203" s="5"/>
      <c r="G203" s="11"/>
      <c r="H203" s="2"/>
    </row>
    <row r="204" spans="3:8" ht="15">
      <c r="C204" s="5"/>
      <c r="D204" s="5"/>
      <c r="E204" s="5"/>
      <c r="F204" s="5"/>
      <c r="G204" s="11"/>
      <c r="H204" s="2"/>
    </row>
    <row r="205" spans="3:8" ht="15">
      <c r="C205" s="5"/>
      <c r="D205" s="5"/>
      <c r="E205" s="5"/>
      <c r="F205" s="5"/>
      <c r="G205" s="11"/>
      <c r="H205" s="2"/>
    </row>
    <row r="206" spans="3:8" ht="15">
      <c r="C206" s="5"/>
      <c r="D206" s="5"/>
      <c r="E206" s="5"/>
      <c r="F206" s="5"/>
      <c r="G206" s="11"/>
      <c r="H206" s="2"/>
    </row>
    <row r="207" spans="3:8" ht="15">
      <c r="C207" s="5"/>
      <c r="D207" s="5"/>
      <c r="E207" s="5"/>
      <c r="F207" s="5"/>
      <c r="G207" s="11"/>
      <c r="H207" s="2"/>
    </row>
    <row r="208" spans="3:8" ht="15">
      <c r="C208" s="5"/>
      <c r="D208" s="5"/>
      <c r="E208" s="5"/>
      <c r="F208" s="5"/>
      <c r="G208" s="11"/>
      <c r="H208" s="2"/>
    </row>
    <row r="209" spans="3:8" ht="15">
      <c r="C209" s="5"/>
      <c r="D209" s="5"/>
      <c r="E209" s="5"/>
      <c r="F209" s="5"/>
      <c r="G209" s="11"/>
      <c r="H209" s="2"/>
    </row>
    <row r="210" spans="3:8" ht="15">
      <c r="C210" s="5"/>
      <c r="D210" s="5"/>
      <c r="E210" s="5"/>
      <c r="F210" s="5"/>
      <c r="G210" s="11"/>
      <c r="H210" s="2"/>
    </row>
    <row r="211" spans="3:8" ht="15">
      <c r="C211" s="5"/>
      <c r="D211" s="5"/>
      <c r="E211" s="5"/>
      <c r="F211" s="5"/>
      <c r="G211" s="11"/>
      <c r="H211" s="2"/>
    </row>
    <row r="212" spans="3:8" ht="15">
      <c r="C212" s="5"/>
      <c r="D212" s="5"/>
      <c r="E212" s="5"/>
      <c r="F212" s="5"/>
      <c r="G212" s="11"/>
      <c r="H212" s="2"/>
    </row>
    <row r="213" spans="3:8" ht="15">
      <c r="C213" s="5"/>
      <c r="D213" s="5"/>
      <c r="E213" s="5"/>
      <c r="F213" s="5"/>
      <c r="G213" s="11"/>
      <c r="H213" s="2"/>
    </row>
    <row r="214" spans="3:8" ht="15">
      <c r="C214" s="5"/>
      <c r="D214" s="5"/>
      <c r="E214" s="5"/>
      <c r="F214" s="5"/>
      <c r="G214" s="11"/>
      <c r="H214" s="2"/>
    </row>
    <row r="215" spans="3:8" ht="15">
      <c r="C215" s="5"/>
      <c r="D215" s="5"/>
      <c r="E215" s="5"/>
      <c r="F215" s="5"/>
      <c r="G215" s="11"/>
      <c r="H215" s="2"/>
    </row>
    <row r="216" spans="3:8" ht="15">
      <c r="C216" s="5"/>
      <c r="D216" s="5"/>
      <c r="E216" s="5"/>
      <c r="F216" s="5"/>
      <c r="G216" s="11"/>
      <c r="H216" s="2"/>
    </row>
    <row r="217" spans="3:8" ht="15">
      <c r="C217" s="5"/>
      <c r="D217" s="5"/>
      <c r="E217" s="5"/>
      <c r="F217" s="5"/>
      <c r="G217" s="11"/>
      <c r="H217" s="2"/>
    </row>
    <row r="218" spans="3:8" ht="15">
      <c r="C218" s="5"/>
      <c r="D218" s="5"/>
      <c r="E218" s="5"/>
      <c r="F218" s="5"/>
      <c r="G218" s="11"/>
      <c r="H218" s="2"/>
    </row>
    <row r="219" spans="3:8" ht="15">
      <c r="C219" s="5"/>
      <c r="D219" s="5"/>
      <c r="E219" s="5"/>
      <c r="F219" s="5"/>
      <c r="G219" s="11"/>
      <c r="H219" s="2"/>
    </row>
    <row r="220" spans="3:8" ht="15">
      <c r="C220" s="5"/>
      <c r="D220" s="5"/>
      <c r="E220" s="5"/>
      <c r="F220" s="5"/>
      <c r="G220" s="11"/>
      <c r="H220" s="2"/>
    </row>
    <row r="221" spans="3:8" ht="15">
      <c r="C221" s="5"/>
      <c r="D221" s="5"/>
      <c r="E221" s="5"/>
      <c r="F221" s="5"/>
      <c r="G221" s="11"/>
      <c r="H221" s="2"/>
    </row>
    <row r="222" spans="3:8" ht="15">
      <c r="C222" s="5"/>
      <c r="D222" s="5"/>
      <c r="E222" s="5"/>
      <c r="F222" s="5"/>
      <c r="G222" s="11"/>
      <c r="H222" s="2"/>
    </row>
    <row r="223" spans="3:8" ht="15">
      <c r="C223" s="5"/>
      <c r="D223" s="5"/>
      <c r="E223" s="5"/>
      <c r="F223" s="5"/>
      <c r="G223" s="11"/>
      <c r="H223" s="2"/>
    </row>
    <row r="224" spans="3:8" ht="15">
      <c r="C224" s="5"/>
      <c r="D224" s="5"/>
      <c r="E224" s="5"/>
      <c r="F224" s="5"/>
      <c r="G224" s="11"/>
      <c r="H224" s="2"/>
    </row>
    <row r="225" spans="3:8" ht="15">
      <c r="C225" s="5"/>
      <c r="D225" s="5"/>
      <c r="E225" s="5"/>
      <c r="F225" s="5"/>
      <c r="G225" s="11"/>
      <c r="H225" s="2"/>
    </row>
    <row r="226" spans="3:8" ht="15">
      <c r="C226" s="5"/>
      <c r="D226" s="5"/>
      <c r="E226" s="5"/>
      <c r="F226" s="5"/>
      <c r="G226" s="11"/>
      <c r="H226" s="2"/>
    </row>
    <row r="227" spans="3:8" ht="15">
      <c r="C227" s="5"/>
      <c r="D227" s="5"/>
      <c r="E227" s="5"/>
      <c r="F227" s="5"/>
      <c r="G227" s="11"/>
      <c r="H227" s="2"/>
    </row>
    <row r="228" spans="3:8" ht="15">
      <c r="C228" s="5"/>
      <c r="D228" s="5"/>
      <c r="E228" s="5"/>
      <c r="F228" s="5"/>
      <c r="G228" s="11"/>
      <c r="H228" s="2"/>
    </row>
    <row r="229" spans="3:8" ht="15">
      <c r="C229" s="5"/>
      <c r="D229" s="5"/>
      <c r="E229" s="5"/>
      <c r="F229" s="5"/>
      <c r="G229" s="11"/>
      <c r="H229" s="2"/>
    </row>
    <row r="230" spans="3:8" ht="15">
      <c r="C230" s="5"/>
      <c r="D230" s="5"/>
      <c r="E230" s="5"/>
      <c r="F230" s="5"/>
      <c r="G230" s="11"/>
      <c r="H230" s="2"/>
    </row>
    <row r="231" spans="3:8" ht="15">
      <c r="C231" s="5"/>
      <c r="D231" s="5"/>
      <c r="E231" s="5"/>
      <c r="F231" s="5"/>
      <c r="G231" s="11"/>
      <c r="H231" s="2"/>
    </row>
    <row r="232" spans="3:8" ht="15">
      <c r="C232" s="5"/>
      <c r="D232" s="5"/>
      <c r="E232" s="5"/>
      <c r="F232" s="5"/>
      <c r="G232" s="11"/>
      <c r="H232" s="2"/>
    </row>
    <row r="233" spans="3:8" ht="15">
      <c r="C233" s="5"/>
      <c r="D233" s="5"/>
      <c r="E233" s="5"/>
      <c r="F233" s="5"/>
      <c r="G233" s="11"/>
      <c r="H233" s="2"/>
    </row>
    <row r="234" spans="3:8" ht="15">
      <c r="C234" s="5"/>
      <c r="D234" s="5"/>
      <c r="E234" s="5"/>
      <c r="F234" s="5"/>
      <c r="G234" s="11"/>
      <c r="H234" s="2"/>
    </row>
    <row r="235" spans="3:8" ht="15">
      <c r="C235" s="5"/>
      <c r="D235" s="5"/>
      <c r="E235" s="5"/>
      <c r="F235" s="5"/>
      <c r="G235" s="11"/>
      <c r="H235" s="2"/>
    </row>
    <row r="236" spans="3:8" ht="15">
      <c r="C236" s="5"/>
      <c r="D236" s="5"/>
      <c r="E236" s="5"/>
      <c r="F236" s="5"/>
      <c r="G236" s="11"/>
      <c r="H236" s="2"/>
    </row>
    <row r="237" spans="3:8" ht="15">
      <c r="C237" s="5"/>
      <c r="D237" s="5"/>
      <c r="E237" s="5"/>
      <c r="F237" s="5"/>
      <c r="G237" s="11"/>
      <c r="H237" s="2"/>
    </row>
    <row r="238" spans="3:8" ht="15">
      <c r="C238" s="5"/>
      <c r="D238" s="5"/>
      <c r="E238" s="5"/>
      <c r="F238" s="5"/>
      <c r="G238" s="11"/>
      <c r="H238" s="2"/>
    </row>
    <row r="239" spans="3:8" ht="15">
      <c r="C239" s="5"/>
      <c r="D239" s="5"/>
      <c r="E239" s="5"/>
      <c r="F239" s="5"/>
      <c r="G239" s="11"/>
      <c r="H239" s="2"/>
    </row>
    <row r="240" spans="3:8" ht="15">
      <c r="C240" s="5"/>
      <c r="D240" s="5"/>
      <c r="E240" s="5"/>
      <c r="F240" s="5"/>
      <c r="G240" s="11"/>
      <c r="H240" s="2"/>
    </row>
    <row r="241" spans="3:8" ht="15">
      <c r="C241" s="5"/>
      <c r="D241" s="5"/>
      <c r="E241" s="5"/>
      <c r="F241" s="5"/>
      <c r="G241" s="11"/>
      <c r="H241" s="2"/>
    </row>
    <row r="242" spans="3:8" ht="15">
      <c r="C242" s="5"/>
      <c r="D242" s="5"/>
      <c r="E242" s="5"/>
      <c r="F242" s="5"/>
      <c r="G242" s="11"/>
      <c r="H242" s="2"/>
    </row>
    <row r="243" spans="3:8" ht="15">
      <c r="C243" s="5"/>
      <c r="D243" s="5"/>
      <c r="E243" s="5"/>
      <c r="F243" s="5"/>
      <c r="G243" s="11"/>
      <c r="H243" s="2"/>
    </row>
    <row r="244" spans="3:8" ht="15">
      <c r="C244" s="5"/>
      <c r="D244" s="5"/>
      <c r="E244" s="5"/>
      <c r="F244" s="5"/>
      <c r="G244" s="11"/>
      <c r="H244" s="2"/>
    </row>
    <row r="245" spans="3:8" ht="15">
      <c r="C245" s="5"/>
      <c r="D245" s="5"/>
      <c r="E245" s="5"/>
      <c r="F245" s="5"/>
      <c r="G245" s="11"/>
      <c r="H245" s="2"/>
    </row>
    <row r="246" spans="3:8" ht="15">
      <c r="C246" s="5"/>
      <c r="D246" s="5"/>
      <c r="E246" s="5"/>
      <c r="F246" s="5"/>
      <c r="G246" s="11"/>
      <c r="H246" s="2"/>
    </row>
    <row r="247" spans="3:8" ht="15">
      <c r="C247" s="5"/>
      <c r="D247" s="5"/>
      <c r="E247" s="5"/>
      <c r="F247" s="5"/>
      <c r="G247" s="11"/>
      <c r="H247" s="2"/>
    </row>
    <row r="248" spans="3:8" ht="15">
      <c r="C248" s="5"/>
      <c r="D248" s="5"/>
      <c r="E248" s="5"/>
      <c r="F248" s="5"/>
      <c r="G248" s="11"/>
      <c r="H248" s="2"/>
    </row>
    <row r="249" spans="3:8" ht="15">
      <c r="C249" s="5"/>
      <c r="D249" s="5"/>
      <c r="E249" s="5"/>
      <c r="F249" s="5"/>
      <c r="G249" s="11"/>
      <c r="H249" s="2"/>
    </row>
    <row r="250" spans="3:8" ht="15">
      <c r="C250" s="5"/>
      <c r="D250" s="5"/>
      <c r="E250" s="5"/>
      <c r="F250" s="5"/>
      <c r="G250" s="11"/>
      <c r="H250" s="2"/>
    </row>
    <row r="251" spans="3:8" ht="15">
      <c r="C251" s="5"/>
      <c r="D251" s="5"/>
      <c r="E251" s="5"/>
      <c r="F251" s="5"/>
      <c r="G251" s="11"/>
      <c r="H251" s="2"/>
    </row>
    <row r="252" spans="3:8" ht="15">
      <c r="C252" s="5"/>
      <c r="D252" s="5"/>
      <c r="E252" s="5"/>
      <c r="F252" s="5"/>
      <c r="G252" s="11"/>
      <c r="H252" s="2"/>
    </row>
    <row r="253" spans="3:8" ht="15">
      <c r="C253" s="5"/>
      <c r="D253" s="5"/>
      <c r="E253" s="5"/>
      <c r="F253" s="5"/>
      <c r="G253" s="11"/>
      <c r="H253" s="2"/>
    </row>
    <row r="254" spans="3:8" ht="15">
      <c r="C254" s="5"/>
      <c r="D254" s="5"/>
      <c r="E254" s="5"/>
      <c r="F254" s="5"/>
      <c r="G254" s="11"/>
      <c r="H254" s="2"/>
    </row>
    <row r="255" spans="3:8" ht="15">
      <c r="C255" s="5"/>
      <c r="D255" s="5"/>
      <c r="E255" s="5"/>
      <c r="F255" s="5"/>
      <c r="G255" s="11"/>
      <c r="H255" s="2"/>
    </row>
    <row r="256" spans="3:8" ht="15">
      <c r="C256" s="5"/>
      <c r="D256" s="5"/>
      <c r="E256" s="5"/>
      <c r="F256" s="5"/>
      <c r="G256" s="11"/>
      <c r="H256" s="2"/>
    </row>
    <row r="257" spans="3:8" ht="15">
      <c r="C257" s="5"/>
      <c r="D257" s="5"/>
      <c r="E257" s="5"/>
      <c r="F257" s="5"/>
      <c r="G257" s="11"/>
      <c r="H257" s="2"/>
    </row>
    <row r="258" spans="3:8" ht="15">
      <c r="C258" s="5"/>
      <c r="D258" s="5"/>
      <c r="E258" s="5"/>
      <c r="F258" s="5"/>
      <c r="G258" s="11"/>
      <c r="H258" s="2"/>
    </row>
    <row r="259" spans="3:8" ht="15">
      <c r="C259" s="5"/>
      <c r="D259" s="5"/>
      <c r="E259" s="5"/>
      <c r="F259" s="5"/>
      <c r="G259" s="11"/>
      <c r="H259" s="2"/>
    </row>
    <row r="260" spans="3:8" ht="15">
      <c r="C260" s="5"/>
      <c r="D260" s="5"/>
      <c r="E260" s="5"/>
      <c r="F260" s="5"/>
      <c r="G260" s="11"/>
      <c r="H260" s="2"/>
    </row>
    <row r="261" spans="3:8" ht="15">
      <c r="C261" s="5"/>
      <c r="D261" s="5"/>
      <c r="E261" s="5"/>
      <c r="F261" s="5"/>
      <c r="G261" s="11"/>
      <c r="H261" s="2"/>
    </row>
    <row r="262" spans="3:8" ht="15">
      <c r="C262" s="5"/>
      <c r="D262" s="5"/>
      <c r="E262" s="5"/>
      <c r="F262" s="5"/>
      <c r="G262" s="11"/>
      <c r="H262" s="2"/>
    </row>
    <row r="263" spans="3:8" ht="15">
      <c r="C263" s="5"/>
      <c r="D263" s="5"/>
      <c r="E263" s="5"/>
      <c r="F263" s="5"/>
      <c r="G263" s="11"/>
      <c r="H263" s="2"/>
    </row>
    <row r="264" spans="3:8" ht="15">
      <c r="C264" s="5"/>
      <c r="D264" s="5"/>
      <c r="E264" s="5"/>
      <c r="F264" s="5"/>
      <c r="G264" s="11"/>
      <c r="H264" s="2"/>
    </row>
    <row r="265" spans="3:8" ht="15">
      <c r="C265" s="5"/>
      <c r="D265" s="5"/>
      <c r="E265" s="5"/>
      <c r="F265" s="5"/>
      <c r="G265" s="11"/>
      <c r="H265" s="2"/>
    </row>
    <row r="266" spans="3:8" ht="15">
      <c r="C266" s="5"/>
      <c r="D266" s="5"/>
      <c r="E266" s="5"/>
      <c r="F266" s="5"/>
      <c r="G266" s="11"/>
      <c r="H266" s="2"/>
    </row>
    <row r="267" spans="3:8" ht="15">
      <c r="C267" s="5"/>
      <c r="D267" s="5"/>
      <c r="E267" s="5"/>
      <c r="F267" s="5"/>
      <c r="G267" s="11"/>
      <c r="H267" s="2"/>
    </row>
    <row r="268" spans="3:8" ht="15">
      <c r="C268" s="5"/>
      <c r="D268" s="5"/>
      <c r="E268" s="5"/>
      <c r="F268" s="5"/>
      <c r="G268" s="11"/>
      <c r="H268" s="2"/>
    </row>
    <row r="269" spans="3:8" ht="15">
      <c r="C269" s="5"/>
      <c r="D269" s="5"/>
      <c r="E269" s="5"/>
      <c r="F269" s="5"/>
      <c r="G269" s="11"/>
      <c r="H269" s="2"/>
    </row>
    <row r="270" spans="3:8" ht="15">
      <c r="C270" s="5"/>
      <c r="D270" s="5"/>
      <c r="E270" s="5"/>
      <c r="F270" s="5"/>
      <c r="G270" s="11"/>
      <c r="H270" s="2"/>
    </row>
    <row r="271" spans="3:8" ht="15">
      <c r="C271" s="5"/>
      <c r="D271" s="5"/>
      <c r="E271" s="5"/>
      <c r="F271" s="5"/>
      <c r="G271" s="11"/>
      <c r="H271" s="2"/>
    </row>
    <row r="272" spans="3:8" ht="15">
      <c r="C272" s="5"/>
      <c r="D272" s="5"/>
      <c r="E272" s="5"/>
      <c r="F272" s="5"/>
      <c r="G272" s="11"/>
      <c r="H272" s="2"/>
    </row>
    <row r="273" spans="3:8" ht="15">
      <c r="C273" s="5"/>
      <c r="D273" s="5"/>
      <c r="E273" s="5"/>
      <c r="F273" s="5"/>
      <c r="G273" s="11"/>
      <c r="H273" s="2"/>
    </row>
    <row r="274" spans="3:8" ht="15">
      <c r="C274" s="5"/>
      <c r="D274" s="5"/>
      <c r="E274" s="5"/>
      <c r="F274" s="5"/>
      <c r="G274" s="11"/>
      <c r="H274" s="2"/>
    </row>
    <row r="275" spans="3:8" ht="15">
      <c r="C275" s="5"/>
      <c r="D275" s="5"/>
      <c r="E275" s="5"/>
      <c r="F275" s="5"/>
      <c r="G275" s="11"/>
      <c r="H275" s="2"/>
    </row>
    <row r="276" spans="3:8" ht="15">
      <c r="C276" s="5"/>
      <c r="D276" s="5"/>
      <c r="E276" s="5"/>
      <c r="F276" s="5"/>
      <c r="G276" s="11"/>
      <c r="H276" s="2"/>
    </row>
    <row r="277" spans="3:8" ht="15">
      <c r="C277" s="5"/>
      <c r="D277" s="5"/>
      <c r="E277" s="5"/>
      <c r="F277" s="5"/>
      <c r="G277" s="11"/>
      <c r="H277" s="2"/>
    </row>
    <row r="278" spans="3:8" ht="15">
      <c r="C278" s="5"/>
      <c r="D278" s="5"/>
      <c r="E278" s="5"/>
      <c r="F278" s="5"/>
      <c r="G278" s="11"/>
      <c r="H278" s="2"/>
    </row>
    <row r="279" spans="3:8" ht="15">
      <c r="C279" s="5"/>
      <c r="D279" s="5"/>
      <c r="E279" s="5"/>
      <c r="F279" s="5"/>
      <c r="G279" s="11"/>
      <c r="H279" s="2"/>
    </row>
    <row r="280" spans="3:8" ht="15">
      <c r="C280" s="5"/>
      <c r="D280" s="5"/>
      <c r="E280" s="5"/>
      <c r="F280" s="5"/>
      <c r="G280" s="11"/>
      <c r="H280" s="2"/>
    </row>
    <row r="281" spans="3:8" ht="15">
      <c r="C281" s="5"/>
      <c r="D281" s="5"/>
      <c r="E281" s="5"/>
      <c r="F281" s="5"/>
      <c r="G281" s="11"/>
      <c r="H281" s="2"/>
    </row>
    <row r="282" spans="3:8" ht="15">
      <c r="C282" s="5"/>
      <c r="D282" s="5"/>
      <c r="E282" s="5"/>
      <c r="F282" s="5"/>
      <c r="G282" s="11"/>
      <c r="H282" s="2"/>
    </row>
    <row r="283" spans="3:8" ht="15">
      <c r="C283" s="5"/>
      <c r="D283" s="5"/>
      <c r="E283" s="5"/>
      <c r="F283" s="5"/>
      <c r="G283" s="11"/>
      <c r="H283" s="2"/>
    </row>
    <row r="284" spans="3:8" ht="15">
      <c r="C284" s="5"/>
      <c r="D284" s="5"/>
      <c r="E284" s="5"/>
      <c r="F284" s="5"/>
      <c r="G284" s="11"/>
      <c r="H284" s="2"/>
    </row>
    <row r="285" spans="3:8" ht="15">
      <c r="C285" s="5"/>
      <c r="D285" s="5"/>
      <c r="E285" s="5"/>
      <c r="F285" s="5"/>
      <c r="G285" s="11"/>
      <c r="H285" s="2"/>
    </row>
    <row r="286" spans="3:8" ht="15">
      <c r="C286" s="5"/>
      <c r="D286" s="5"/>
      <c r="E286" s="5"/>
      <c r="F286" s="5"/>
      <c r="G286" s="11"/>
      <c r="H286" s="2"/>
    </row>
    <row r="287" spans="3:8" ht="15">
      <c r="C287" s="5"/>
      <c r="D287" s="5"/>
      <c r="E287" s="5"/>
      <c r="F287" s="5"/>
      <c r="G287" s="11"/>
      <c r="H287" s="2"/>
    </row>
    <row r="288" spans="3:8" ht="15">
      <c r="C288" s="5"/>
      <c r="D288" s="5"/>
      <c r="E288" s="5"/>
      <c r="F288" s="5"/>
      <c r="G288" s="11"/>
      <c r="H288" s="2"/>
    </row>
    <row r="289" spans="3:8" ht="15">
      <c r="C289" s="5"/>
      <c r="D289" s="5"/>
      <c r="E289" s="5"/>
      <c r="F289" s="5"/>
      <c r="G289" s="11"/>
      <c r="H289" s="2"/>
    </row>
    <row r="290" spans="3:8" ht="15">
      <c r="C290" s="5"/>
      <c r="D290" s="5"/>
      <c r="E290" s="5"/>
      <c r="F290" s="5"/>
      <c r="G290" s="11"/>
      <c r="H290" s="2"/>
    </row>
    <row r="291" spans="3:8" ht="15">
      <c r="C291" s="5"/>
      <c r="D291" s="5"/>
      <c r="E291" s="5"/>
      <c r="F291" s="5"/>
      <c r="G291" s="11"/>
      <c r="H291" s="2"/>
    </row>
    <row r="292" spans="3:8" ht="15">
      <c r="C292" s="5"/>
      <c r="D292" s="5"/>
      <c r="E292" s="5"/>
      <c r="F292" s="5"/>
      <c r="G292" s="11"/>
      <c r="H292" s="2"/>
    </row>
    <row r="293" spans="3:8" ht="15">
      <c r="C293" s="5"/>
      <c r="D293" s="5"/>
      <c r="E293" s="5"/>
      <c r="F293" s="5"/>
      <c r="G293" s="11"/>
      <c r="H293" s="2"/>
    </row>
    <row r="294" spans="3:8" ht="15">
      <c r="C294" s="5"/>
      <c r="D294" s="5"/>
      <c r="E294" s="5"/>
      <c r="F294" s="5"/>
      <c r="G294" s="11"/>
      <c r="H294" s="2"/>
    </row>
    <row r="295" spans="3:8" ht="15">
      <c r="C295" s="5"/>
      <c r="D295" s="5"/>
      <c r="E295" s="5"/>
      <c r="F295" s="5"/>
      <c r="G295" s="11"/>
      <c r="H295" s="2"/>
    </row>
    <row r="296" spans="3:8" ht="15">
      <c r="C296" s="5"/>
      <c r="D296" s="5"/>
      <c r="E296" s="5"/>
      <c r="F296" s="5"/>
      <c r="G296" s="11"/>
      <c r="H296" s="2"/>
    </row>
    <row r="297" spans="3:8" ht="15">
      <c r="C297" s="5"/>
      <c r="D297" s="5"/>
      <c r="E297" s="5"/>
      <c r="F297" s="5"/>
      <c r="G297" s="11"/>
      <c r="H297" s="2"/>
    </row>
    <row r="298" spans="3:8" ht="15">
      <c r="C298" s="5"/>
      <c r="D298" s="5"/>
      <c r="E298" s="5"/>
      <c r="F298" s="5"/>
      <c r="G298" s="11"/>
      <c r="H298" s="2"/>
    </row>
    <row r="299" spans="3:8" ht="15">
      <c r="C299" s="5"/>
      <c r="D299" s="5"/>
      <c r="E299" s="5"/>
      <c r="F299" s="5"/>
      <c r="G299" s="11"/>
      <c r="H299" s="2"/>
    </row>
    <row r="300" spans="3:8" ht="15">
      <c r="C300" s="5"/>
      <c r="D300" s="5"/>
      <c r="E300" s="5"/>
      <c r="F300" s="5"/>
      <c r="G300" s="11"/>
      <c r="H300" s="2"/>
    </row>
    <row r="301" spans="3:8" ht="15">
      <c r="C301" s="5"/>
      <c r="D301" s="5"/>
      <c r="E301" s="5"/>
      <c r="F301" s="5"/>
      <c r="G301" s="11"/>
      <c r="H301" s="2"/>
    </row>
    <row r="302" spans="3:8" ht="15">
      <c r="C302" s="5"/>
      <c r="D302" s="5"/>
      <c r="E302" s="5"/>
      <c r="F302" s="5"/>
      <c r="G302" s="11"/>
      <c r="H302" s="2"/>
    </row>
    <row r="303" spans="3:8" ht="15">
      <c r="C303" s="5"/>
      <c r="D303" s="5"/>
      <c r="E303" s="5"/>
      <c r="F303" s="5"/>
      <c r="G303" s="11"/>
      <c r="H303" s="2"/>
    </row>
    <row r="304" spans="3:8" ht="15">
      <c r="C304" s="5"/>
      <c r="D304" s="5"/>
      <c r="E304" s="5"/>
      <c r="F304" s="5"/>
      <c r="G304" s="11"/>
      <c r="H304" s="2"/>
    </row>
    <row r="305" spans="3:8" ht="15">
      <c r="C305" s="5"/>
      <c r="D305" s="5"/>
      <c r="E305" s="5"/>
      <c r="F305" s="5"/>
      <c r="G305" s="11"/>
      <c r="H305" s="2"/>
    </row>
    <row r="306" spans="3:8" ht="15">
      <c r="C306" s="5"/>
      <c r="D306" s="5"/>
      <c r="E306" s="5"/>
      <c r="F306" s="5"/>
      <c r="G306" s="11"/>
      <c r="H306" s="2"/>
    </row>
    <row r="307" spans="3:8" ht="15">
      <c r="C307" s="5"/>
      <c r="D307" s="5"/>
      <c r="E307" s="5"/>
      <c r="F307" s="5"/>
      <c r="G307" s="11"/>
      <c r="H307" s="2"/>
    </row>
    <row r="308" spans="3:8" ht="15">
      <c r="C308" s="5"/>
      <c r="D308" s="5"/>
      <c r="E308" s="5"/>
      <c r="F308" s="5"/>
      <c r="G308" s="11"/>
      <c r="H308" s="2"/>
    </row>
    <row r="309" spans="3:8" ht="15">
      <c r="C309" s="5"/>
      <c r="D309" s="5"/>
      <c r="E309" s="5"/>
      <c r="F309" s="5"/>
      <c r="G309" s="11"/>
      <c r="H309" s="2"/>
    </row>
    <row r="310" spans="3:8" ht="15">
      <c r="C310" s="5"/>
      <c r="D310" s="5"/>
      <c r="E310" s="5"/>
      <c r="F310" s="5"/>
      <c r="G310" s="11"/>
      <c r="H310" s="2"/>
    </row>
    <row r="311" spans="3:8" ht="15">
      <c r="C311" s="5"/>
      <c r="D311" s="5"/>
      <c r="E311" s="5"/>
      <c r="F311" s="5"/>
      <c r="G311" s="11"/>
      <c r="H311" s="2"/>
    </row>
    <row r="312" spans="3:8" ht="15">
      <c r="C312" s="5"/>
      <c r="D312" s="5"/>
      <c r="E312" s="5"/>
      <c r="F312" s="5"/>
      <c r="G312" s="11"/>
      <c r="H312" s="2"/>
    </row>
    <row r="313" spans="3:8" ht="15">
      <c r="C313" s="5"/>
      <c r="D313" s="5"/>
      <c r="E313" s="5"/>
      <c r="F313" s="5"/>
      <c r="G313" s="11"/>
      <c r="H313" s="2"/>
    </row>
    <row r="314" spans="3:8" ht="15">
      <c r="C314" s="5"/>
      <c r="D314" s="5"/>
      <c r="E314" s="5"/>
      <c r="F314" s="5"/>
      <c r="G314" s="11"/>
      <c r="H314" s="2"/>
    </row>
    <row r="315" spans="3:8" ht="15">
      <c r="C315" s="5"/>
      <c r="D315" s="5"/>
      <c r="E315" s="5"/>
      <c r="F315" s="5"/>
      <c r="G315" s="11"/>
      <c r="H315" s="2"/>
    </row>
    <row r="316" spans="3:8" ht="15">
      <c r="C316" s="5"/>
      <c r="D316" s="5"/>
      <c r="E316" s="5"/>
      <c r="F316" s="5"/>
      <c r="G316" s="11"/>
      <c r="H316" s="2"/>
    </row>
    <row r="317" spans="3:8" ht="15">
      <c r="C317" s="5"/>
      <c r="D317" s="5"/>
      <c r="E317" s="5"/>
      <c r="F317" s="5"/>
      <c r="G317" s="11"/>
      <c r="H317" s="2"/>
    </row>
    <row r="318" spans="3:8" ht="15">
      <c r="C318" s="5"/>
      <c r="D318" s="5"/>
      <c r="E318" s="5"/>
      <c r="F318" s="5"/>
      <c r="G318" s="11"/>
      <c r="H318" s="2"/>
    </row>
    <row r="319" spans="3:8" ht="15">
      <c r="C319" s="5"/>
      <c r="D319" s="5"/>
      <c r="E319" s="5"/>
      <c r="F319" s="5"/>
      <c r="G319" s="11"/>
      <c r="H319" s="2"/>
    </row>
    <row r="320" spans="3:8" ht="15">
      <c r="C320" s="5"/>
      <c r="D320" s="5"/>
      <c r="E320" s="5"/>
      <c r="F320" s="5"/>
      <c r="G320" s="11"/>
      <c r="H320" s="2"/>
    </row>
    <row r="321" spans="3:8" ht="15">
      <c r="C321" s="5"/>
      <c r="D321" s="5"/>
      <c r="E321" s="5"/>
      <c r="F321" s="5"/>
      <c r="G321" s="11"/>
      <c r="H321" s="2"/>
    </row>
    <row r="322" spans="3:8" ht="15">
      <c r="C322" s="5"/>
      <c r="D322" s="5"/>
      <c r="E322" s="5"/>
      <c r="F322" s="5"/>
      <c r="G322" s="11"/>
      <c r="H322" s="2"/>
    </row>
    <row r="323" spans="3:8" ht="15">
      <c r="C323" s="5"/>
      <c r="D323" s="5"/>
      <c r="E323" s="5"/>
      <c r="F323" s="5"/>
      <c r="G323" s="11"/>
      <c r="H323" s="2"/>
    </row>
    <row r="324" spans="3:8" ht="15">
      <c r="C324" s="5"/>
      <c r="D324" s="5"/>
      <c r="E324" s="5"/>
      <c r="F324" s="5"/>
      <c r="G324" s="11"/>
      <c r="H324" s="2"/>
    </row>
    <row r="325" spans="3:8" ht="15">
      <c r="C325" s="5"/>
      <c r="D325" s="5"/>
      <c r="E325" s="5"/>
      <c r="F325" s="5"/>
      <c r="G325" s="11"/>
      <c r="H325" s="2"/>
    </row>
    <row r="326" spans="3:8" ht="15">
      <c r="C326" s="5"/>
      <c r="D326" s="5"/>
      <c r="E326" s="5"/>
      <c r="F326" s="5"/>
      <c r="G326" s="11"/>
      <c r="H326" s="2"/>
    </row>
    <row r="327" spans="3:8" ht="15">
      <c r="C327" s="5"/>
      <c r="D327" s="5"/>
      <c r="E327" s="5"/>
      <c r="F327" s="5"/>
      <c r="G327" s="11"/>
      <c r="H327" s="2"/>
    </row>
    <row r="328" spans="3:8" ht="15">
      <c r="C328" s="5"/>
      <c r="D328" s="5"/>
      <c r="E328" s="5"/>
      <c r="F328" s="5"/>
      <c r="G328" s="11"/>
      <c r="H328" s="2"/>
    </row>
    <row r="329" spans="3:8" ht="15">
      <c r="C329" s="5"/>
      <c r="D329" s="5"/>
      <c r="E329" s="5"/>
      <c r="F329" s="5"/>
      <c r="G329" s="11"/>
      <c r="H329" s="2"/>
    </row>
    <row r="330" spans="3:8" ht="15">
      <c r="C330" s="5"/>
      <c r="D330" s="5"/>
      <c r="E330" s="5"/>
      <c r="F330" s="5"/>
      <c r="G330" s="11"/>
      <c r="H330" s="2"/>
    </row>
    <row r="331" spans="3:8" ht="15">
      <c r="C331" s="5"/>
      <c r="D331" s="5"/>
      <c r="E331" s="5"/>
      <c r="F331" s="5"/>
      <c r="G331" s="11"/>
      <c r="H331" s="2"/>
    </row>
    <row r="332" spans="3:8" ht="15">
      <c r="C332" s="5"/>
      <c r="D332" s="5"/>
      <c r="E332" s="5"/>
      <c r="F332" s="5"/>
      <c r="G332" s="11"/>
      <c r="H332" s="2"/>
    </row>
    <row r="333" spans="3:8" ht="15">
      <c r="C333" s="5"/>
      <c r="D333" s="5"/>
      <c r="E333" s="5"/>
      <c r="F333" s="5"/>
      <c r="G333" s="11"/>
      <c r="H333" s="2"/>
    </row>
    <row r="334" spans="3:8" ht="15">
      <c r="C334" s="5"/>
      <c r="D334" s="5"/>
      <c r="E334" s="5"/>
      <c r="F334" s="5"/>
      <c r="G334" s="11"/>
      <c r="H334" s="2"/>
    </row>
    <row r="335" spans="3:8" ht="15">
      <c r="C335" s="5"/>
      <c r="D335" s="5"/>
      <c r="E335" s="5"/>
      <c r="F335" s="5"/>
      <c r="G335" s="11"/>
      <c r="H335" s="2"/>
    </row>
    <row r="336" spans="3:8" ht="15">
      <c r="C336" s="5"/>
      <c r="D336" s="5"/>
      <c r="E336" s="5"/>
      <c r="F336" s="5"/>
      <c r="G336" s="11"/>
      <c r="H336" s="2"/>
    </row>
    <row r="337" spans="3:8" ht="15">
      <c r="C337" s="5"/>
      <c r="D337" s="5"/>
      <c r="E337" s="5"/>
      <c r="F337" s="5"/>
      <c r="G337" s="11"/>
      <c r="H337" s="2"/>
    </row>
    <row r="338" spans="3:8" ht="15">
      <c r="C338" s="5"/>
      <c r="D338" s="5"/>
      <c r="E338" s="5"/>
      <c r="F338" s="5"/>
      <c r="G338" s="11"/>
      <c r="H338" s="2"/>
    </row>
    <row r="339" spans="3:8" ht="15">
      <c r="C339" s="5"/>
      <c r="D339" s="5"/>
      <c r="E339" s="5"/>
      <c r="F339" s="5"/>
      <c r="G339" s="11"/>
      <c r="H339" s="2"/>
    </row>
    <row r="340" spans="3:8" ht="15">
      <c r="C340" s="5"/>
      <c r="D340" s="5"/>
      <c r="E340" s="5"/>
      <c r="F340" s="5"/>
      <c r="G340" s="11"/>
      <c r="H340" s="2"/>
    </row>
    <row r="341" spans="3:8" ht="15">
      <c r="C341" s="5"/>
      <c r="D341" s="5"/>
      <c r="E341" s="5"/>
      <c r="F341" s="5"/>
      <c r="G341" s="11"/>
      <c r="H341" s="2"/>
    </row>
    <row r="342" spans="3:8" ht="15">
      <c r="C342" s="5"/>
      <c r="D342" s="5"/>
      <c r="E342" s="5"/>
      <c r="F342" s="5"/>
      <c r="G342" s="11"/>
      <c r="H342" s="2"/>
    </row>
    <row r="343" spans="3:8" ht="15">
      <c r="C343" s="5"/>
      <c r="D343" s="5"/>
      <c r="E343" s="5"/>
      <c r="F343" s="5"/>
      <c r="G343" s="11"/>
      <c r="H343" s="2"/>
    </row>
    <row r="344" spans="3:8" ht="15">
      <c r="C344" s="5"/>
      <c r="D344" s="5"/>
      <c r="E344" s="5"/>
      <c r="F344" s="5"/>
      <c r="G344" s="11"/>
      <c r="H344" s="2"/>
    </row>
    <row r="345" spans="3:8" ht="15">
      <c r="C345" s="5"/>
      <c r="D345" s="5"/>
      <c r="E345" s="5"/>
      <c r="F345" s="5"/>
      <c r="G345" s="11"/>
      <c r="H345" s="2"/>
    </row>
    <row r="346" spans="3:8" ht="15">
      <c r="C346" s="5"/>
      <c r="D346" s="5"/>
      <c r="E346" s="5"/>
      <c r="F346" s="5"/>
      <c r="G346" s="11"/>
      <c r="H346" s="2"/>
    </row>
    <row r="347" spans="3:8" ht="15">
      <c r="C347" s="5"/>
      <c r="D347" s="5"/>
      <c r="E347" s="5"/>
      <c r="F347" s="5"/>
      <c r="G347" s="11"/>
      <c r="H347" s="2"/>
    </row>
    <row r="348" spans="3:8" ht="15">
      <c r="C348" s="5"/>
      <c r="D348" s="5"/>
      <c r="E348" s="5"/>
      <c r="F348" s="5"/>
      <c r="G348" s="11"/>
      <c r="H348" s="2"/>
    </row>
    <row r="349" spans="3:8" ht="15">
      <c r="C349" s="5"/>
      <c r="D349" s="5"/>
      <c r="E349" s="5"/>
      <c r="F349" s="5"/>
      <c r="G349" s="11"/>
      <c r="H349" s="2"/>
    </row>
    <row r="350" spans="3:8" ht="15">
      <c r="C350" s="5"/>
      <c r="D350" s="5"/>
      <c r="E350" s="5"/>
      <c r="F350" s="5"/>
      <c r="G350" s="11"/>
      <c r="H350" s="2"/>
    </row>
    <row r="351" spans="3:8" ht="15">
      <c r="C351" s="5"/>
      <c r="D351" s="5"/>
      <c r="E351" s="5"/>
      <c r="F351" s="5"/>
      <c r="G351" s="11"/>
      <c r="H351" s="2"/>
    </row>
    <row r="352" spans="3:8" ht="15">
      <c r="C352" s="5"/>
      <c r="D352" s="5"/>
      <c r="E352" s="5"/>
      <c r="F352" s="5"/>
      <c r="G352" s="11"/>
      <c r="H352" s="2"/>
    </row>
    <row r="353" spans="3:8" ht="15">
      <c r="C353" s="5"/>
      <c r="D353" s="5"/>
      <c r="E353" s="5"/>
      <c r="F353" s="5"/>
      <c r="G353" s="11"/>
      <c r="H353" s="2"/>
    </row>
    <row r="354" spans="3:8" ht="15">
      <c r="C354" s="5"/>
      <c r="D354" s="5"/>
      <c r="E354" s="5"/>
      <c r="F354" s="5"/>
      <c r="G354" s="11"/>
      <c r="H354" s="2"/>
    </row>
    <row r="355" spans="3:8" ht="15">
      <c r="C355" s="5"/>
      <c r="D355" s="5"/>
      <c r="E355" s="5"/>
      <c r="F355" s="5"/>
      <c r="G355" s="11"/>
      <c r="H355" s="2"/>
    </row>
    <row r="356" spans="3:8" ht="15">
      <c r="C356" s="5"/>
      <c r="D356" s="5"/>
      <c r="E356" s="5"/>
      <c r="F356" s="5"/>
      <c r="G356" s="11"/>
      <c r="H356" s="2"/>
    </row>
    <row r="357" spans="3:8" ht="15">
      <c r="C357" s="5"/>
      <c r="D357" s="5"/>
      <c r="E357" s="5"/>
      <c r="F357" s="5"/>
      <c r="G357" s="11"/>
      <c r="H357" s="2"/>
    </row>
    <row r="358" spans="3:8" ht="15">
      <c r="C358" s="5"/>
      <c r="D358" s="5"/>
      <c r="E358" s="5"/>
      <c r="F358" s="5"/>
      <c r="G358" s="11"/>
      <c r="H358" s="2"/>
    </row>
    <row r="359" spans="3:8" ht="15">
      <c r="C359" s="5"/>
      <c r="D359" s="5"/>
      <c r="E359" s="5"/>
      <c r="F359" s="5"/>
      <c r="G359" s="11"/>
      <c r="H359" s="2"/>
    </row>
    <row r="360" spans="3:8" ht="15">
      <c r="C360" s="5"/>
      <c r="D360" s="5"/>
      <c r="E360" s="5"/>
      <c r="F360" s="5"/>
      <c r="G360" s="11"/>
      <c r="H360" s="2"/>
    </row>
    <row r="361" spans="3:8" ht="15">
      <c r="C361" s="5"/>
      <c r="D361" s="5"/>
      <c r="E361" s="5"/>
      <c r="F361" s="5"/>
      <c r="G361" s="11"/>
      <c r="H361" s="2"/>
    </row>
    <row r="362" spans="3:8" ht="15">
      <c r="C362" s="5"/>
      <c r="D362" s="5"/>
      <c r="E362" s="5"/>
      <c r="F362" s="5"/>
      <c r="G362" s="11"/>
      <c r="H362" s="2"/>
    </row>
    <row r="363" spans="3:8" ht="15">
      <c r="C363" s="5"/>
      <c r="D363" s="5"/>
      <c r="E363" s="5"/>
      <c r="F363" s="5"/>
      <c r="G363" s="11"/>
      <c r="H363" s="2"/>
    </row>
    <row r="364" spans="3:8" ht="15">
      <c r="C364" s="5"/>
      <c r="D364" s="5"/>
      <c r="E364" s="5"/>
      <c r="F364" s="5"/>
      <c r="G364" s="11"/>
      <c r="H364" s="2"/>
    </row>
    <row r="365" spans="3:8" ht="15">
      <c r="C365" s="5"/>
      <c r="D365" s="5"/>
      <c r="E365" s="5"/>
      <c r="F365" s="5"/>
      <c r="G365" s="11"/>
      <c r="H365" s="2"/>
    </row>
    <row r="366" spans="3:8" ht="15">
      <c r="C366" s="5"/>
      <c r="D366" s="5"/>
      <c r="E366" s="5"/>
      <c r="F366" s="5"/>
      <c r="G366" s="11"/>
      <c r="H366" s="2"/>
    </row>
    <row r="367" spans="3:8" ht="15">
      <c r="C367" s="5"/>
      <c r="D367" s="5"/>
      <c r="E367" s="5"/>
      <c r="F367" s="5"/>
      <c r="G367" s="11"/>
      <c r="H367" s="2"/>
    </row>
    <row r="368" spans="3:8" ht="15">
      <c r="C368" s="5"/>
      <c r="D368" s="5"/>
      <c r="E368" s="5"/>
      <c r="F368" s="5"/>
      <c r="G368" s="11"/>
      <c r="H368" s="2"/>
    </row>
    <row r="369" spans="3:8" ht="15">
      <c r="C369" s="5"/>
      <c r="D369" s="5"/>
      <c r="E369" s="5"/>
      <c r="F369" s="5"/>
      <c r="G369" s="11"/>
      <c r="H369" s="2"/>
    </row>
    <row r="370" spans="3:8" ht="15">
      <c r="C370" s="5"/>
      <c r="D370" s="5"/>
      <c r="E370" s="5"/>
      <c r="F370" s="5"/>
      <c r="G370" s="11"/>
      <c r="H370" s="2"/>
    </row>
    <row r="371" spans="3:8" ht="15">
      <c r="C371" s="5"/>
      <c r="D371" s="5"/>
      <c r="E371" s="5"/>
      <c r="F371" s="5"/>
      <c r="G371" s="11"/>
      <c r="H371" s="2"/>
    </row>
    <row r="372" spans="3:8" ht="15">
      <c r="C372" s="5"/>
      <c r="D372" s="5"/>
      <c r="E372" s="5"/>
      <c r="F372" s="5"/>
      <c r="G372" s="11"/>
      <c r="H372" s="2"/>
    </row>
    <row r="373" spans="3:8" ht="15">
      <c r="C373" s="5"/>
      <c r="D373" s="5"/>
      <c r="E373" s="5"/>
      <c r="F373" s="5"/>
      <c r="G373" s="11"/>
      <c r="H373" s="2"/>
    </row>
    <row r="374" spans="3:8" ht="15">
      <c r="C374" s="5"/>
      <c r="D374" s="5"/>
      <c r="E374" s="5"/>
      <c r="F374" s="5"/>
      <c r="G374" s="11"/>
      <c r="H374" s="2"/>
    </row>
    <row r="375" spans="3:8" ht="15">
      <c r="C375" s="5"/>
      <c r="D375" s="5"/>
      <c r="E375" s="5"/>
      <c r="F375" s="5"/>
      <c r="G375" s="11"/>
      <c r="H375" s="2"/>
    </row>
    <row r="376" spans="3:8" ht="15">
      <c r="C376" s="5"/>
      <c r="D376" s="5"/>
      <c r="E376" s="5"/>
      <c r="F376" s="5"/>
      <c r="G376" s="11"/>
      <c r="H376" s="2"/>
    </row>
    <row r="377" spans="3:8" ht="15">
      <c r="C377" s="5"/>
      <c r="D377" s="5"/>
      <c r="E377" s="5"/>
      <c r="F377" s="5"/>
      <c r="G377" s="11"/>
      <c r="H377" s="2"/>
    </row>
    <row r="378" spans="3:8" ht="15">
      <c r="C378" s="5"/>
      <c r="D378" s="5"/>
      <c r="E378" s="5"/>
      <c r="F378" s="5"/>
      <c r="G378" s="11"/>
      <c r="H378" s="2"/>
    </row>
    <row r="379" spans="3:8" ht="15">
      <c r="C379" s="5"/>
      <c r="D379" s="5"/>
      <c r="E379" s="5"/>
      <c r="F379" s="5"/>
      <c r="G379" s="11"/>
      <c r="H379" s="2"/>
    </row>
    <row r="380" spans="3:8" ht="15">
      <c r="C380" s="5"/>
      <c r="D380" s="5"/>
      <c r="E380" s="5"/>
      <c r="F380" s="5"/>
      <c r="G380" s="11"/>
      <c r="H380" s="2"/>
    </row>
    <row r="381" spans="3:8" ht="15">
      <c r="C381" s="5"/>
      <c r="D381" s="5"/>
      <c r="E381" s="5"/>
      <c r="F381" s="5"/>
      <c r="G381" s="11"/>
      <c r="H381" s="2"/>
    </row>
    <row r="382" spans="3:8" ht="15">
      <c r="C382" s="5"/>
      <c r="D382" s="5"/>
      <c r="E382" s="5"/>
      <c r="F382" s="5"/>
      <c r="G382" s="11"/>
      <c r="H382" s="2"/>
    </row>
    <row r="383" spans="3:8" ht="15">
      <c r="C383" s="5"/>
      <c r="D383" s="5"/>
      <c r="E383" s="5"/>
      <c r="F383" s="5"/>
      <c r="G383" s="11"/>
      <c r="H383" s="2"/>
    </row>
    <row r="384" spans="3:8" ht="15">
      <c r="C384" s="5"/>
      <c r="D384" s="5"/>
      <c r="E384" s="5"/>
      <c r="F384" s="5"/>
      <c r="G384" s="11"/>
      <c r="H384" s="2"/>
    </row>
    <row r="385" spans="3:8" ht="15">
      <c r="C385" s="5"/>
      <c r="D385" s="5"/>
      <c r="E385" s="5"/>
      <c r="F385" s="5"/>
      <c r="G385" s="11"/>
      <c r="H385" s="2"/>
    </row>
    <row r="386" spans="3:8" ht="15">
      <c r="C386" s="5"/>
      <c r="D386" s="5"/>
      <c r="E386" s="5"/>
      <c r="F386" s="5"/>
      <c r="G386" s="11"/>
      <c r="H386" s="2"/>
    </row>
    <row r="387" spans="3:8" ht="15">
      <c r="C387" s="5"/>
      <c r="D387" s="5"/>
      <c r="E387" s="5"/>
      <c r="F387" s="5"/>
      <c r="G387" s="11"/>
      <c r="H387" s="2"/>
    </row>
    <row r="388" spans="3:8" ht="15">
      <c r="C388" s="5"/>
      <c r="D388" s="5"/>
      <c r="E388" s="5"/>
      <c r="F388" s="5"/>
      <c r="G388" s="11"/>
      <c r="H388" s="2"/>
    </row>
    <row r="389" spans="3:8" ht="15">
      <c r="C389" s="5"/>
      <c r="D389" s="5"/>
      <c r="E389" s="5"/>
      <c r="F389" s="5"/>
      <c r="G389" s="11"/>
      <c r="H389" s="2"/>
    </row>
    <row r="390" spans="3:8" ht="15">
      <c r="C390" s="5"/>
      <c r="D390" s="5"/>
      <c r="E390" s="5"/>
      <c r="F390" s="5"/>
      <c r="G390" s="11"/>
      <c r="H390" s="2"/>
    </row>
    <row r="391" spans="3:8" ht="15">
      <c r="C391" s="5"/>
      <c r="D391" s="5"/>
      <c r="E391" s="5"/>
      <c r="F391" s="5"/>
      <c r="G391" s="11"/>
      <c r="H391" s="2"/>
    </row>
    <row r="392" spans="3:8" ht="15">
      <c r="C392" s="5"/>
      <c r="D392" s="5"/>
      <c r="E392" s="5"/>
      <c r="F392" s="5"/>
      <c r="G392" s="11"/>
      <c r="H392" s="2"/>
    </row>
    <row r="393" spans="3:8" ht="15">
      <c r="C393" s="5"/>
      <c r="D393" s="5"/>
      <c r="E393" s="5"/>
      <c r="F393" s="5"/>
      <c r="G393" s="11"/>
      <c r="H393" s="2"/>
    </row>
    <row r="394" spans="3:8" ht="15">
      <c r="C394" s="5"/>
      <c r="D394" s="5"/>
      <c r="E394" s="5"/>
      <c r="F394" s="5"/>
      <c r="G394" s="11"/>
      <c r="H394" s="2"/>
    </row>
    <row r="395" spans="3:8" ht="15">
      <c r="C395" s="5"/>
      <c r="D395" s="5"/>
      <c r="E395" s="5"/>
      <c r="F395" s="5"/>
      <c r="G395" s="11"/>
      <c r="H395" s="2"/>
    </row>
    <row r="396" spans="3:8" ht="15">
      <c r="C396" s="5"/>
      <c r="D396" s="5"/>
      <c r="E396" s="5"/>
      <c r="F396" s="5"/>
      <c r="G396" s="11"/>
      <c r="H396" s="2"/>
    </row>
    <row r="397" spans="3:8" ht="15">
      <c r="C397" s="5"/>
      <c r="D397" s="5"/>
      <c r="E397" s="5"/>
      <c r="F397" s="5"/>
      <c r="G397" s="11"/>
      <c r="H397" s="2"/>
    </row>
    <row r="398" spans="3:8" ht="15">
      <c r="C398" s="5"/>
      <c r="D398" s="5"/>
      <c r="E398" s="5"/>
      <c r="F398" s="5"/>
      <c r="G398" s="11"/>
      <c r="H398" s="2"/>
    </row>
    <row r="399" spans="3:8" ht="15">
      <c r="C399" s="5"/>
      <c r="D399" s="5"/>
      <c r="E399" s="5"/>
      <c r="F399" s="5"/>
      <c r="G399" s="11"/>
      <c r="H399" s="2"/>
    </row>
    <row r="400" spans="3:8" ht="15">
      <c r="C400" s="5"/>
      <c r="D400" s="5"/>
      <c r="E400" s="5"/>
      <c r="F400" s="5"/>
      <c r="G400" s="11"/>
      <c r="H400" s="2"/>
    </row>
    <row r="401" spans="3:8" ht="15">
      <c r="C401" s="5"/>
      <c r="D401" s="5"/>
      <c r="E401" s="5"/>
      <c r="F401" s="5"/>
      <c r="G401" s="11"/>
      <c r="H401" s="2"/>
    </row>
    <row r="402" spans="3:8" ht="15">
      <c r="C402" s="5"/>
      <c r="D402" s="5"/>
      <c r="E402" s="5"/>
      <c r="F402" s="5"/>
      <c r="G402" s="11"/>
      <c r="H402" s="2"/>
    </row>
    <row r="403" spans="3:8" ht="15">
      <c r="C403" s="5"/>
      <c r="D403" s="5"/>
      <c r="E403" s="5"/>
      <c r="F403" s="5"/>
      <c r="G403" s="11"/>
      <c r="H403" s="2"/>
    </row>
    <row r="404" spans="3:8" ht="15">
      <c r="C404" s="5"/>
      <c r="D404" s="5"/>
      <c r="E404" s="5"/>
      <c r="F404" s="5"/>
      <c r="G404" s="11"/>
      <c r="H404" s="2"/>
    </row>
    <row r="405" spans="3:8" ht="15">
      <c r="C405" s="5"/>
      <c r="D405" s="5"/>
      <c r="E405" s="5"/>
      <c r="F405" s="5"/>
      <c r="G405" s="11"/>
      <c r="H405" s="2"/>
    </row>
    <row r="406" spans="3:8" ht="15">
      <c r="C406" s="5"/>
      <c r="D406" s="5"/>
      <c r="E406" s="5"/>
      <c r="F406" s="5"/>
      <c r="G406" s="11"/>
      <c r="H406" s="2"/>
    </row>
    <row r="407" spans="3:8" ht="15">
      <c r="C407" s="5"/>
      <c r="D407" s="5"/>
      <c r="E407" s="5"/>
      <c r="F407" s="5"/>
      <c r="G407" s="11"/>
      <c r="H407" s="2"/>
    </row>
    <row r="408" spans="3:8" ht="15">
      <c r="C408" s="5"/>
      <c r="D408" s="5"/>
      <c r="E408" s="5"/>
      <c r="F408" s="5"/>
      <c r="G408" s="11"/>
      <c r="H408" s="2"/>
    </row>
    <row r="409" spans="3:8" ht="15">
      <c r="C409" s="5"/>
      <c r="D409" s="5"/>
      <c r="E409" s="5"/>
      <c r="F409" s="5"/>
      <c r="G409" s="11"/>
      <c r="H409" s="2"/>
    </row>
    <row r="410" spans="3:8" ht="15">
      <c r="C410" s="5"/>
      <c r="D410" s="5"/>
      <c r="E410" s="5"/>
      <c r="F410" s="5"/>
      <c r="G410" s="11"/>
      <c r="H410" s="2"/>
    </row>
    <row r="411" spans="3:8" ht="15">
      <c r="C411" s="5"/>
      <c r="D411" s="5"/>
      <c r="E411" s="5"/>
      <c r="F411" s="5"/>
      <c r="G411" s="11"/>
      <c r="H411" s="2"/>
    </row>
    <row r="412" spans="3:8" ht="15">
      <c r="C412" s="5"/>
      <c r="D412" s="5"/>
      <c r="E412" s="5"/>
      <c r="F412" s="5"/>
      <c r="G412" s="11"/>
      <c r="H412" s="2"/>
    </row>
    <row r="413" spans="3:8" ht="15">
      <c r="C413" s="5"/>
      <c r="D413" s="5"/>
      <c r="E413" s="5"/>
      <c r="F413" s="5"/>
      <c r="G413" s="11"/>
      <c r="H413" s="2"/>
    </row>
    <row r="414" spans="3:8" ht="15">
      <c r="C414" s="5"/>
      <c r="D414" s="5"/>
      <c r="E414" s="5"/>
      <c r="F414" s="5"/>
      <c r="G414" s="11"/>
      <c r="H414" s="2"/>
    </row>
    <row r="415" spans="3:8" ht="15">
      <c r="C415" s="5"/>
      <c r="D415" s="5"/>
      <c r="E415" s="5"/>
      <c r="F415" s="5"/>
      <c r="G415" s="11"/>
      <c r="H415" s="2"/>
    </row>
    <row r="416" spans="3:8" ht="15">
      <c r="C416" s="5"/>
      <c r="D416" s="5"/>
      <c r="E416" s="5"/>
      <c r="F416" s="5"/>
      <c r="G416" s="11"/>
      <c r="H416" s="2"/>
    </row>
    <row r="417" spans="3:8" ht="15">
      <c r="C417" s="5"/>
      <c r="D417" s="5"/>
      <c r="E417" s="5"/>
      <c r="F417" s="5"/>
      <c r="G417" s="11"/>
      <c r="H417" s="2"/>
    </row>
    <row r="418" spans="3:8" ht="15">
      <c r="C418" s="5"/>
      <c r="D418" s="5"/>
      <c r="E418" s="5"/>
      <c r="F418" s="5"/>
      <c r="G418" s="11"/>
      <c r="H418" s="2"/>
    </row>
    <row r="419" spans="3:8" ht="15">
      <c r="C419" s="5"/>
      <c r="D419" s="5"/>
      <c r="E419" s="5"/>
      <c r="F419" s="5"/>
      <c r="G419" s="11"/>
      <c r="H419" s="2"/>
    </row>
    <row r="420" spans="3:8" ht="15">
      <c r="C420" s="5"/>
      <c r="D420" s="5"/>
      <c r="E420" s="5"/>
      <c r="F420" s="5"/>
      <c r="G420" s="11"/>
      <c r="H420" s="2"/>
    </row>
    <row r="421" spans="3:8" ht="15">
      <c r="C421" s="5"/>
      <c r="D421" s="5"/>
      <c r="E421" s="5"/>
      <c r="F421" s="5"/>
      <c r="G421" s="11"/>
      <c r="H421" s="2"/>
    </row>
    <row r="422" spans="3:8" ht="15">
      <c r="C422" s="5"/>
      <c r="D422" s="5"/>
      <c r="E422" s="5"/>
      <c r="F422" s="5"/>
      <c r="G422" s="11"/>
      <c r="H422" s="2"/>
    </row>
    <row r="423" spans="3:8" ht="15">
      <c r="C423" s="5"/>
      <c r="D423" s="5"/>
      <c r="E423" s="5"/>
      <c r="F423" s="5"/>
      <c r="G423" s="11"/>
      <c r="H423" s="2"/>
    </row>
    <row r="424" spans="3:8" ht="15">
      <c r="C424" s="5"/>
      <c r="D424" s="5"/>
      <c r="E424" s="5"/>
      <c r="F424" s="5"/>
      <c r="G424" s="11"/>
      <c r="H424" s="2"/>
    </row>
    <row r="425" spans="3:8" ht="15">
      <c r="C425" s="5"/>
      <c r="D425" s="5"/>
      <c r="E425" s="5"/>
      <c r="F425" s="5"/>
      <c r="G425" s="11"/>
      <c r="H425" s="2"/>
    </row>
    <row r="426" spans="3:8" ht="15">
      <c r="C426" s="5"/>
      <c r="D426" s="5"/>
      <c r="E426" s="5"/>
      <c r="F426" s="5"/>
      <c r="G426" s="11"/>
      <c r="H426" s="2"/>
    </row>
    <row r="427" spans="3:8" ht="15">
      <c r="C427" s="5"/>
      <c r="D427" s="5"/>
      <c r="E427" s="5"/>
      <c r="F427" s="5"/>
      <c r="G427" s="11"/>
      <c r="H427" s="2"/>
    </row>
    <row r="428" spans="3:8" ht="15">
      <c r="C428" s="5"/>
      <c r="D428" s="5"/>
      <c r="E428" s="5"/>
      <c r="F428" s="5"/>
      <c r="G428" s="11"/>
      <c r="H428" s="2"/>
    </row>
    <row r="429" spans="3:8" ht="15">
      <c r="C429" s="5"/>
      <c r="D429" s="5"/>
      <c r="E429" s="5"/>
      <c r="F429" s="5"/>
      <c r="G429" s="11"/>
      <c r="H429" s="2"/>
    </row>
    <row r="430" spans="3:8" ht="15">
      <c r="C430" s="5"/>
      <c r="D430" s="5"/>
      <c r="E430" s="5"/>
      <c r="F430" s="5"/>
      <c r="G430" s="11"/>
      <c r="H430" s="2"/>
    </row>
    <row r="431" spans="3:8" ht="15">
      <c r="C431" s="5"/>
      <c r="D431" s="5"/>
      <c r="E431" s="5"/>
      <c r="F431" s="5"/>
      <c r="G431" s="11"/>
      <c r="H431" s="2"/>
    </row>
    <row r="432" spans="3:8" ht="15">
      <c r="C432" s="5"/>
      <c r="D432" s="5"/>
      <c r="E432" s="5"/>
      <c r="F432" s="5"/>
      <c r="G432" s="11"/>
      <c r="H432" s="2"/>
    </row>
    <row r="433" spans="3:8" ht="15">
      <c r="C433" s="5"/>
      <c r="D433" s="5"/>
      <c r="E433" s="5"/>
      <c r="F433" s="5"/>
      <c r="G433" s="11"/>
      <c r="H433" s="2"/>
    </row>
    <row r="434" spans="3:8" ht="15">
      <c r="C434" s="5"/>
      <c r="D434" s="5"/>
      <c r="E434" s="5"/>
      <c r="F434" s="5"/>
      <c r="G434" s="11"/>
      <c r="H434" s="2"/>
    </row>
    <row r="435" spans="3:8" ht="15">
      <c r="C435" s="5"/>
      <c r="D435" s="5"/>
      <c r="E435" s="5"/>
      <c r="F435" s="5"/>
      <c r="G435" s="11"/>
      <c r="H435" s="2"/>
    </row>
    <row r="436" spans="3:8" ht="15">
      <c r="C436" s="5"/>
      <c r="D436" s="5"/>
      <c r="E436" s="5"/>
      <c r="F436" s="5"/>
      <c r="G436" s="11"/>
      <c r="H436" s="2"/>
    </row>
    <row r="437" spans="3:8" ht="15">
      <c r="C437" s="5"/>
      <c r="D437" s="5"/>
      <c r="E437" s="5"/>
      <c r="F437" s="5"/>
      <c r="G437" s="11"/>
      <c r="H437" s="2"/>
    </row>
    <row r="438" spans="3:8" ht="15">
      <c r="C438" s="5"/>
      <c r="D438" s="5"/>
      <c r="E438" s="5"/>
      <c r="F438" s="5"/>
      <c r="G438" s="11"/>
      <c r="H438" s="2"/>
    </row>
    <row r="439" spans="3:8" ht="15">
      <c r="C439" s="5"/>
      <c r="D439" s="5"/>
      <c r="E439" s="5"/>
      <c r="F439" s="5"/>
      <c r="G439" s="11"/>
      <c r="H439" s="2"/>
    </row>
    <row r="440" spans="3:8" ht="15">
      <c r="C440" s="5"/>
      <c r="D440" s="5"/>
      <c r="E440" s="5"/>
      <c r="F440" s="5"/>
      <c r="G440" s="11"/>
      <c r="H440" s="2"/>
    </row>
    <row r="441" spans="3:8" ht="15">
      <c r="C441" s="5"/>
      <c r="D441" s="5"/>
      <c r="E441" s="5"/>
      <c r="F441" s="5"/>
      <c r="G441" s="11"/>
      <c r="H441" s="2"/>
    </row>
    <row r="442" spans="3:8" ht="15">
      <c r="C442" s="5"/>
      <c r="D442" s="5"/>
      <c r="E442" s="5"/>
      <c r="F442" s="5"/>
      <c r="G442" s="11"/>
      <c r="H442" s="2"/>
    </row>
    <row r="443" spans="3:8" ht="15">
      <c r="C443" s="5"/>
      <c r="D443" s="5"/>
      <c r="E443" s="5"/>
      <c r="F443" s="5"/>
      <c r="G443" s="11"/>
      <c r="H443" s="2"/>
    </row>
    <row r="444" spans="3:8" ht="15">
      <c r="C444" s="5"/>
      <c r="D444" s="5"/>
      <c r="E444" s="5"/>
      <c r="F444" s="5"/>
      <c r="G444" s="11"/>
      <c r="H444" s="2"/>
    </row>
    <row r="445" spans="3:8" ht="15">
      <c r="C445" s="5"/>
      <c r="D445" s="5"/>
      <c r="E445" s="5"/>
      <c r="F445" s="5"/>
      <c r="G445" s="11"/>
      <c r="H445" s="2"/>
    </row>
    <row r="446" spans="3:8" ht="15">
      <c r="C446" s="5"/>
      <c r="D446" s="5"/>
      <c r="E446" s="5"/>
      <c r="F446" s="5"/>
      <c r="G446" s="11"/>
      <c r="H446" s="2"/>
    </row>
    <row r="447" spans="3:8" ht="15">
      <c r="C447" s="5"/>
      <c r="D447" s="5"/>
      <c r="E447" s="5"/>
      <c r="F447" s="5"/>
      <c r="G447" s="11"/>
      <c r="H447" s="2"/>
    </row>
    <row r="448" spans="3:8" ht="15">
      <c r="C448" s="5"/>
      <c r="D448" s="5"/>
      <c r="E448" s="5"/>
      <c r="F448" s="5"/>
      <c r="G448" s="11"/>
      <c r="H448" s="2"/>
    </row>
    <row r="449" spans="3:8" ht="15">
      <c r="C449" s="5"/>
      <c r="D449" s="5"/>
      <c r="E449" s="5"/>
      <c r="F449" s="5"/>
      <c r="G449" s="11"/>
      <c r="H449" s="2"/>
    </row>
    <row r="450" spans="3:8" ht="15">
      <c r="C450" s="5"/>
      <c r="D450" s="5"/>
      <c r="E450" s="5"/>
      <c r="F450" s="5"/>
      <c r="G450" s="11"/>
      <c r="H450" s="2"/>
    </row>
    <row r="451" spans="3:8" ht="15">
      <c r="C451" s="5"/>
      <c r="D451" s="5"/>
      <c r="E451" s="5"/>
      <c r="F451" s="5"/>
      <c r="G451" s="11"/>
      <c r="H451" s="2"/>
    </row>
    <row r="452" spans="3:8" ht="15">
      <c r="C452" s="5"/>
      <c r="D452" s="5"/>
      <c r="E452" s="5"/>
      <c r="F452" s="5"/>
      <c r="G452" s="11"/>
      <c r="H452" s="2"/>
    </row>
    <row r="453" spans="3:8" ht="15">
      <c r="C453" s="5"/>
      <c r="D453" s="5"/>
      <c r="E453" s="5"/>
      <c r="F453" s="5"/>
      <c r="G453" s="11"/>
      <c r="H453" s="2"/>
    </row>
    <row r="454" spans="3:8" ht="15">
      <c r="C454" s="5"/>
      <c r="D454" s="5"/>
      <c r="E454" s="5"/>
      <c r="F454" s="5"/>
      <c r="G454" s="11"/>
      <c r="H454" s="2"/>
    </row>
    <row r="455" spans="3:8" ht="15">
      <c r="C455" s="5"/>
      <c r="D455" s="5"/>
      <c r="E455" s="5"/>
      <c r="F455" s="5"/>
      <c r="G455" s="11"/>
      <c r="H455" s="2"/>
    </row>
    <row r="456" spans="3:8" ht="15">
      <c r="C456" s="5"/>
      <c r="D456" s="5"/>
      <c r="E456" s="5"/>
      <c r="F456" s="5"/>
      <c r="G456" s="11"/>
      <c r="H456" s="2"/>
    </row>
    <row r="457" spans="3:8" ht="15">
      <c r="C457" s="5"/>
      <c r="D457" s="5"/>
      <c r="E457" s="5"/>
      <c r="F457" s="5"/>
      <c r="G457" s="11"/>
      <c r="H457" s="2"/>
    </row>
    <row r="458" spans="3:8" ht="15">
      <c r="C458" s="5"/>
      <c r="D458" s="5"/>
      <c r="E458" s="5"/>
      <c r="F458" s="5"/>
      <c r="G458" s="11"/>
      <c r="H458" s="2"/>
    </row>
    <row r="459" spans="3:8" ht="15">
      <c r="C459" s="5"/>
      <c r="D459" s="5"/>
      <c r="E459" s="5"/>
      <c r="F459" s="5"/>
      <c r="G459" s="11"/>
      <c r="H459" s="2"/>
    </row>
    <row r="460" spans="3:8" ht="15">
      <c r="C460" s="5"/>
      <c r="D460" s="5"/>
      <c r="E460" s="5"/>
      <c r="F460" s="5"/>
      <c r="G460" s="11"/>
      <c r="H460" s="2"/>
    </row>
    <row r="461" spans="3:8" ht="15">
      <c r="C461" s="5"/>
      <c r="D461" s="5"/>
      <c r="E461" s="5"/>
      <c r="F461" s="5"/>
      <c r="G461" s="11"/>
      <c r="H461" s="2"/>
    </row>
    <row r="462" spans="3:8" ht="15">
      <c r="C462" s="5"/>
      <c r="D462" s="5"/>
      <c r="E462" s="5"/>
      <c r="F462" s="5"/>
      <c r="G462" s="11"/>
      <c r="H462" s="2"/>
    </row>
    <row r="463" spans="3:8" ht="15">
      <c r="C463" s="5"/>
      <c r="D463" s="5"/>
      <c r="E463" s="5"/>
      <c r="F463" s="5"/>
      <c r="G463" s="11"/>
      <c r="H463" s="2"/>
    </row>
    <row r="464" spans="3:8" ht="15">
      <c r="C464" s="5"/>
      <c r="D464" s="5"/>
      <c r="E464" s="5"/>
      <c r="F464" s="5"/>
      <c r="G464" s="11"/>
      <c r="H464" s="2"/>
    </row>
    <row r="465" spans="3:8" ht="15">
      <c r="C465" s="5"/>
      <c r="D465" s="5"/>
      <c r="E465" s="5"/>
      <c r="F465" s="5"/>
      <c r="G465" s="11"/>
      <c r="H465" s="2"/>
    </row>
    <row r="466" spans="3:8" ht="15">
      <c r="C466" s="5"/>
      <c r="D466" s="5"/>
      <c r="E466" s="5"/>
      <c r="F466" s="5"/>
      <c r="G466" s="11"/>
      <c r="H466" s="2"/>
    </row>
    <row r="467" spans="3:8" ht="15">
      <c r="C467" s="5"/>
      <c r="D467" s="5"/>
      <c r="E467" s="5"/>
      <c r="F467" s="5"/>
      <c r="G467" s="11"/>
      <c r="H467" s="2"/>
    </row>
    <row r="468" spans="3:8" ht="15">
      <c r="C468" s="5"/>
      <c r="D468" s="5"/>
      <c r="E468" s="5"/>
      <c r="F468" s="5"/>
      <c r="G468" s="11"/>
      <c r="H468" s="2"/>
    </row>
    <row r="469" spans="3:8" ht="15">
      <c r="C469" s="5"/>
      <c r="D469" s="5"/>
      <c r="E469" s="5"/>
      <c r="F469" s="5"/>
      <c r="G469" s="11"/>
      <c r="H469" s="2"/>
    </row>
    <row r="470" spans="3:8" ht="15">
      <c r="C470" s="5"/>
      <c r="D470" s="5"/>
      <c r="E470" s="5"/>
      <c r="F470" s="5"/>
      <c r="G470" s="11"/>
      <c r="H470" s="2"/>
    </row>
    <row r="471" spans="3:8" ht="15">
      <c r="C471" s="5"/>
      <c r="D471" s="5"/>
      <c r="E471" s="5"/>
      <c r="F471" s="5"/>
      <c r="G471" s="11"/>
      <c r="H471" s="2"/>
    </row>
    <row r="472" spans="3:8" ht="15">
      <c r="C472" s="5"/>
      <c r="D472" s="5"/>
      <c r="E472" s="5"/>
      <c r="F472" s="5"/>
      <c r="G472" s="11"/>
      <c r="H472" s="2"/>
    </row>
    <row r="473" spans="3:8" ht="15">
      <c r="C473" s="5"/>
      <c r="D473" s="5"/>
      <c r="E473" s="5"/>
      <c r="F473" s="5"/>
      <c r="G473" s="11"/>
      <c r="H473" s="2"/>
    </row>
    <row r="474" spans="3:8" ht="15">
      <c r="C474" s="5"/>
      <c r="D474" s="5"/>
      <c r="E474" s="5"/>
      <c r="F474" s="5"/>
      <c r="G474" s="11"/>
      <c r="H474" s="2"/>
    </row>
    <row r="475" spans="3:8" ht="15">
      <c r="C475" s="5"/>
      <c r="D475" s="5"/>
      <c r="E475" s="5"/>
      <c r="F475" s="5"/>
      <c r="G475" s="11"/>
      <c r="H475" s="2"/>
    </row>
    <row r="476" spans="3:8" ht="15">
      <c r="C476" s="5"/>
      <c r="D476" s="5"/>
      <c r="E476" s="5"/>
      <c r="F476" s="5"/>
      <c r="G476" s="11"/>
      <c r="H476" s="2"/>
    </row>
    <row r="477" spans="3:8" ht="15">
      <c r="C477" s="5"/>
      <c r="D477" s="5"/>
      <c r="E477" s="5"/>
      <c r="F477" s="5"/>
      <c r="G477" s="11"/>
      <c r="H477" s="2"/>
    </row>
    <row r="478" spans="3:8" ht="15">
      <c r="C478" s="5"/>
      <c r="D478" s="5"/>
      <c r="E478" s="5"/>
      <c r="F478" s="5"/>
      <c r="G478" s="11"/>
      <c r="H478" s="2"/>
    </row>
    <row r="479" spans="3:8" ht="15">
      <c r="C479" s="5"/>
      <c r="D479" s="5"/>
      <c r="E479" s="5"/>
      <c r="F479" s="5"/>
      <c r="G479" s="11"/>
      <c r="H479" s="2"/>
    </row>
    <row r="480" spans="3:8" ht="15">
      <c r="C480" s="5"/>
      <c r="D480" s="5"/>
      <c r="E480" s="5"/>
      <c r="F480" s="5"/>
      <c r="G480" s="11"/>
      <c r="H480" s="2"/>
    </row>
    <row r="481" spans="3:8" ht="15">
      <c r="C481" s="5"/>
      <c r="D481" s="5"/>
      <c r="E481" s="5"/>
      <c r="F481" s="5"/>
      <c r="G481" s="11"/>
      <c r="H481" s="2"/>
    </row>
    <row r="482" spans="3:8" ht="15">
      <c r="C482" s="5"/>
      <c r="D482" s="5"/>
      <c r="E482" s="5"/>
      <c r="F482" s="5"/>
      <c r="G482" s="11"/>
      <c r="H482" s="2"/>
    </row>
    <row r="483" spans="3:8" ht="15">
      <c r="C483" s="5"/>
      <c r="D483" s="5"/>
      <c r="E483" s="5"/>
      <c r="F483" s="5"/>
      <c r="G483" s="11"/>
      <c r="H483" s="2"/>
    </row>
    <row r="484" spans="3:8" ht="15">
      <c r="C484" s="5"/>
      <c r="D484" s="5"/>
      <c r="E484" s="5"/>
      <c r="F484" s="5"/>
      <c r="G484" s="11"/>
      <c r="H484" s="2"/>
    </row>
    <row r="485" spans="3:8" ht="15">
      <c r="C485" s="5"/>
      <c r="D485" s="5"/>
      <c r="E485" s="5"/>
      <c r="F485" s="5"/>
      <c r="G485" s="11"/>
      <c r="H485" s="2"/>
    </row>
    <row r="486" spans="3:8" ht="15">
      <c r="C486" s="5"/>
      <c r="D486" s="5"/>
      <c r="E486" s="5"/>
      <c r="F486" s="5"/>
      <c r="G486" s="11"/>
      <c r="H486" s="2"/>
    </row>
    <row r="487" spans="3:8" ht="15">
      <c r="C487" s="5"/>
      <c r="D487" s="5"/>
      <c r="E487" s="5"/>
      <c r="F487" s="5"/>
      <c r="G487" s="11"/>
      <c r="H487" s="2"/>
    </row>
    <row r="488" spans="3:8" ht="15">
      <c r="C488" s="5"/>
      <c r="D488" s="5"/>
      <c r="E488" s="5"/>
      <c r="F488" s="5"/>
      <c r="G488" s="11"/>
      <c r="H488" s="2"/>
    </row>
    <row r="489" spans="3:8" ht="15">
      <c r="C489" s="5"/>
      <c r="D489" s="5"/>
      <c r="E489" s="5"/>
      <c r="F489" s="5"/>
      <c r="G489" s="11"/>
      <c r="H489" s="2"/>
    </row>
    <row r="490" spans="3:8" ht="15">
      <c r="C490" s="5"/>
      <c r="D490" s="5"/>
      <c r="E490" s="5"/>
      <c r="F490" s="5"/>
      <c r="G490" s="11"/>
      <c r="H490" s="2"/>
    </row>
    <row r="491" spans="3:8" ht="15">
      <c r="C491" s="5"/>
      <c r="D491" s="5"/>
      <c r="E491" s="5"/>
      <c r="F491" s="5"/>
      <c r="G491" s="11"/>
      <c r="H491" s="2"/>
    </row>
    <row r="492" spans="3:8" ht="15">
      <c r="C492" s="5"/>
      <c r="D492" s="5"/>
      <c r="E492" s="5"/>
      <c r="F492" s="5"/>
      <c r="G492" s="11"/>
      <c r="H492" s="2"/>
    </row>
    <row r="493" spans="3:8" ht="15">
      <c r="C493" s="5"/>
      <c r="D493" s="5"/>
      <c r="E493" s="5"/>
      <c r="F493" s="5"/>
      <c r="G493" s="11"/>
      <c r="H493" s="2"/>
    </row>
    <row r="494" spans="3:8" ht="15">
      <c r="C494" s="5"/>
      <c r="D494" s="5"/>
      <c r="E494" s="5"/>
      <c r="F494" s="5"/>
      <c r="G494" s="11"/>
      <c r="H494" s="2"/>
    </row>
    <row r="495" spans="3:8" ht="15">
      <c r="C495" s="5"/>
      <c r="D495" s="5"/>
      <c r="E495" s="5"/>
      <c r="F495" s="5"/>
      <c r="G495" s="11"/>
      <c r="H495" s="2"/>
    </row>
    <row r="496" spans="3:8" ht="15">
      <c r="C496" s="5"/>
      <c r="D496" s="5"/>
      <c r="E496" s="5"/>
      <c r="F496" s="5"/>
      <c r="G496" s="11"/>
      <c r="H496" s="2"/>
    </row>
    <row r="497" spans="3:8" ht="15">
      <c r="C497" s="5"/>
      <c r="D497" s="5"/>
      <c r="E497" s="5"/>
      <c r="F497" s="5"/>
      <c r="G497" s="11"/>
      <c r="H497" s="2"/>
    </row>
    <row r="498" spans="3:8" ht="15">
      <c r="C498" s="5"/>
      <c r="D498" s="5"/>
      <c r="E498" s="5"/>
      <c r="F498" s="5"/>
      <c r="G498" s="11"/>
      <c r="H498" s="2"/>
    </row>
    <row r="499" spans="3:8" ht="15">
      <c r="C499" s="5"/>
      <c r="D499" s="5"/>
      <c r="E499" s="5"/>
      <c r="F499" s="5"/>
      <c r="G499" s="11"/>
      <c r="H499" s="2"/>
    </row>
    <row r="500" spans="3:8" ht="15">
      <c r="C500" s="5"/>
      <c r="D500" s="5"/>
      <c r="E500" s="5"/>
      <c r="F500" s="5"/>
      <c r="G500" s="11"/>
      <c r="H500" s="2"/>
    </row>
    <row r="501" spans="3:8" ht="15">
      <c r="C501" s="5"/>
      <c r="D501" s="5"/>
      <c r="E501" s="5"/>
      <c r="F501" s="5"/>
      <c r="G501" s="11"/>
      <c r="H501" s="2"/>
    </row>
    <row r="502" spans="3:8" ht="15">
      <c r="C502" s="5"/>
      <c r="D502" s="5"/>
      <c r="E502" s="5"/>
      <c r="F502" s="5"/>
      <c r="G502" s="11"/>
      <c r="H502" s="2"/>
    </row>
    <row r="503" spans="3:8" ht="15">
      <c r="C503" s="5"/>
      <c r="D503" s="5"/>
      <c r="E503" s="5"/>
      <c r="F503" s="5"/>
      <c r="G503" s="11"/>
      <c r="H503" s="2"/>
    </row>
    <row r="504" spans="3:8" ht="15">
      <c r="C504" s="5"/>
      <c r="D504" s="5"/>
      <c r="E504" s="5"/>
      <c r="F504" s="5"/>
      <c r="G504" s="11"/>
      <c r="H504" s="2"/>
    </row>
    <row r="505" spans="3:8" ht="15">
      <c r="C505" s="5"/>
      <c r="D505" s="5"/>
      <c r="E505" s="5"/>
      <c r="F505" s="5"/>
      <c r="G505" s="11"/>
      <c r="H505" s="2"/>
    </row>
    <row r="506" spans="3:8" ht="15">
      <c r="C506" s="5"/>
      <c r="D506" s="5"/>
      <c r="E506" s="5"/>
      <c r="F506" s="5"/>
      <c r="G506" s="11"/>
      <c r="H506" s="2"/>
    </row>
    <row r="507" spans="3:8" ht="15">
      <c r="C507" s="5"/>
      <c r="D507" s="5"/>
      <c r="E507" s="5"/>
      <c r="F507" s="5"/>
      <c r="G507" s="11"/>
      <c r="H507" s="2"/>
    </row>
    <row r="508" spans="3:8" ht="15">
      <c r="C508" s="5"/>
      <c r="D508" s="5"/>
      <c r="E508" s="5"/>
      <c r="F508" s="5"/>
      <c r="G508" s="11"/>
      <c r="H508" s="2"/>
    </row>
    <row r="509" spans="3:8" ht="15">
      <c r="C509" s="5"/>
      <c r="D509" s="5"/>
      <c r="E509" s="5"/>
      <c r="F509" s="5"/>
      <c r="G509" s="11"/>
      <c r="H509" s="2"/>
    </row>
    <row r="510" spans="3:8" ht="15">
      <c r="C510" s="5"/>
      <c r="D510" s="5"/>
      <c r="E510" s="5"/>
      <c r="F510" s="5"/>
      <c r="G510" s="11"/>
      <c r="H510" s="2"/>
    </row>
    <row r="511" spans="3:8" ht="15">
      <c r="C511" s="5"/>
      <c r="D511" s="5"/>
      <c r="E511" s="5"/>
      <c r="F511" s="5"/>
      <c r="G511" s="11"/>
      <c r="H511" s="2"/>
    </row>
    <row r="512" spans="3:8" ht="15">
      <c r="C512" s="5"/>
      <c r="D512" s="5"/>
      <c r="E512" s="5"/>
      <c r="F512" s="5"/>
      <c r="G512" s="11"/>
      <c r="H512" s="2"/>
    </row>
    <row r="513" spans="3:8" ht="15">
      <c r="C513" s="5"/>
      <c r="D513" s="5"/>
      <c r="E513" s="5"/>
      <c r="F513" s="5"/>
      <c r="G513" s="11"/>
      <c r="H513" s="2"/>
    </row>
    <row r="514" spans="3:8" ht="15">
      <c r="C514" s="5"/>
      <c r="D514" s="5"/>
      <c r="E514" s="5"/>
      <c r="F514" s="5"/>
      <c r="G514" s="11"/>
      <c r="H514" s="2"/>
    </row>
    <row r="515" spans="3:8" ht="15">
      <c r="C515" s="5"/>
      <c r="D515" s="5"/>
      <c r="E515" s="5"/>
      <c r="F515" s="5"/>
      <c r="G515" s="11"/>
      <c r="H515" s="2"/>
    </row>
    <row r="516" spans="3:8" ht="15">
      <c r="C516" s="5"/>
      <c r="D516" s="5"/>
      <c r="E516" s="5"/>
      <c r="F516" s="5"/>
      <c r="G516" s="11"/>
      <c r="H516" s="2"/>
    </row>
    <row r="517" spans="3:8" ht="15">
      <c r="C517" s="5"/>
      <c r="D517" s="5"/>
      <c r="E517" s="5"/>
      <c r="F517" s="5"/>
      <c r="G517" s="11"/>
      <c r="H517" s="2"/>
    </row>
    <row r="518" spans="3:8" ht="15">
      <c r="C518" s="5"/>
      <c r="D518" s="5"/>
      <c r="E518" s="5"/>
      <c r="F518" s="5"/>
      <c r="G518" s="11"/>
      <c r="H518" s="2"/>
    </row>
    <row r="519" spans="3:8" ht="15">
      <c r="C519" s="5"/>
      <c r="D519" s="5"/>
      <c r="E519" s="5"/>
      <c r="F519" s="5"/>
      <c r="G519" s="11"/>
      <c r="H519" s="2"/>
    </row>
    <row r="520" spans="3:8" ht="15">
      <c r="C520" s="5"/>
      <c r="D520" s="5"/>
      <c r="E520" s="5"/>
      <c r="F520" s="5"/>
      <c r="G520" s="11"/>
      <c r="H520" s="2"/>
    </row>
    <row r="521" spans="3:8" ht="15">
      <c r="C521" s="5"/>
      <c r="D521" s="5"/>
      <c r="E521" s="5"/>
      <c r="F521" s="5"/>
      <c r="G521" s="11"/>
      <c r="H521" s="2"/>
    </row>
    <row r="522" spans="3:8" ht="15">
      <c r="C522" s="5"/>
      <c r="D522" s="5"/>
      <c r="E522" s="5"/>
      <c r="F522" s="5"/>
      <c r="G522" s="11"/>
      <c r="H522" s="2"/>
    </row>
    <row r="523" spans="3:8" ht="15">
      <c r="C523" s="5"/>
      <c r="D523" s="5"/>
      <c r="E523" s="5"/>
      <c r="F523" s="5"/>
      <c r="G523" s="11"/>
      <c r="H523" s="2"/>
    </row>
    <row r="524" spans="3:8" ht="15">
      <c r="C524" s="5"/>
      <c r="D524" s="5"/>
      <c r="E524" s="5"/>
      <c r="F524" s="5"/>
      <c r="G524" s="11"/>
      <c r="H524" s="2"/>
    </row>
    <row r="525" spans="3:8" ht="15">
      <c r="C525" s="5"/>
      <c r="D525" s="5"/>
      <c r="E525" s="5"/>
      <c r="F525" s="5"/>
      <c r="G525" s="11"/>
      <c r="H525" s="2"/>
    </row>
    <row r="526" spans="3:8" ht="15">
      <c r="C526" s="5"/>
      <c r="D526" s="5"/>
      <c r="E526" s="5"/>
      <c r="F526" s="5"/>
      <c r="G526" s="11"/>
      <c r="H526" s="2"/>
    </row>
    <row r="527" spans="3:8" ht="15">
      <c r="C527" s="5"/>
      <c r="D527" s="5"/>
      <c r="E527" s="5"/>
      <c r="F527" s="5"/>
      <c r="G527" s="11"/>
      <c r="H527" s="2"/>
    </row>
    <row r="528" spans="3:8" ht="15">
      <c r="C528" s="5"/>
      <c r="D528" s="5"/>
      <c r="E528" s="5"/>
      <c r="F528" s="5"/>
      <c r="G528" s="11"/>
      <c r="H528" s="2"/>
    </row>
    <row r="529" spans="3:8" ht="15">
      <c r="C529" s="5"/>
      <c r="D529" s="5"/>
      <c r="E529" s="5"/>
      <c r="F529" s="5"/>
      <c r="G529" s="11"/>
      <c r="H529" s="2"/>
    </row>
    <row r="530" spans="3:8" ht="15">
      <c r="C530" s="5"/>
      <c r="D530" s="5"/>
      <c r="E530" s="5"/>
      <c r="F530" s="5"/>
      <c r="G530" s="11"/>
      <c r="H530" s="2"/>
    </row>
    <row r="531" spans="3:8" ht="15">
      <c r="C531" s="5"/>
      <c r="D531" s="5"/>
      <c r="E531" s="5"/>
      <c r="F531" s="5"/>
      <c r="G531" s="11"/>
      <c r="H531" s="2"/>
    </row>
    <row r="532" spans="3:8" ht="15">
      <c r="C532" s="5"/>
      <c r="D532" s="5"/>
      <c r="E532" s="5"/>
      <c r="F532" s="5"/>
      <c r="G532" s="11"/>
      <c r="H532" s="2"/>
    </row>
    <row r="533" spans="3:8" ht="15">
      <c r="C533" s="5"/>
      <c r="D533" s="5"/>
      <c r="E533" s="5"/>
      <c r="F533" s="5"/>
      <c r="G533" s="11"/>
      <c r="H533" s="2"/>
    </row>
    <row r="534" spans="3:8" ht="15">
      <c r="C534" s="5"/>
      <c r="D534" s="5"/>
      <c r="E534" s="5"/>
      <c r="F534" s="5"/>
      <c r="G534" s="11"/>
      <c r="H534" s="2"/>
    </row>
    <row r="535" spans="3:8" ht="15">
      <c r="C535" s="5"/>
      <c r="D535" s="5"/>
      <c r="E535" s="5"/>
      <c r="F535" s="5"/>
      <c r="G535" s="11"/>
      <c r="H535" s="2"/>
    </row>
    <row r="536" spans="3:8" ht="15">
      <c r="C536" s="5"/>
      <c r="D536" s="5"/>
      <c r="E536" s="5"/>
      <c r="F536" s="5"/>
      <c r="G536" s="11"/>
      <c r="H536" s="2"/>
    </row>
    <row r="537" spans="3:8" ht="15">
      <c r="C537" s="5"/>
      <c r="D537" s="5"/>
      <c r="E537" s="5"/>
      <c r="F537" s="5"/>
      <c r="G537" s="11"/>
      <c r="H537" s="2"/>
    </row>
    <row r="538" spans="3:8" ht="15">
      <c r="C538" s="5"/>
      <c r="D538" s="5"/>
      <c r="E538" s="5"/>
      <c r="F538" s="5"/>
      <c r="G538" s="11"/>
      <c r="H538" s="2"/>
    </row>
    <row r="539" spans="3:8" ht="15">
      <c r="C539" s="5"/>
      <c r="D539" s="5"/>
      <c r="E539" s="5"/>
      <c r="F539" s="5"/>
      <c r="G539" s="11"/>
      <c r="H539" s="2"/>
    </row>
    <row r="540" spans="3:8" ht="15">
      <c r="C540" s="5"/>
      <c r="D540" s="5"/>
      <c r="E540" s="5"/>
      <c r="F540" s="5"/>
      <c r="G540" s="11"/>
      <c r="H540" s="2"/>
    </row>
    <row r="541" spans="3:8" ht="15">
      <c r="C541" s="5"/>
      <c r="D541" s="5"/>
      <c r="E541" s="5"/>
      <c r="F541" s="5"/>
      <c r="G541" s="11"/>
      <c r="H541" s="2"/>
    </row>
    <row r="542" spans="3:8" ht="15">
      <c r="C542" s="5"/>
      <c r="D542" s="5"/>
      <c r="E542" s="5"/>
      <c r="F542" s="5"/>
      <c r="G542" s="11"/>
      <c r="H542" s="2"/>
    </row>
    <row r="543" spans="3:8" ht="15">
      <c r="C543" s="5"/>
      <c r="D543" s="5"/>
      <c r="E543" s="5"/>
      <c r="F543" s="5"/>
      <c r="G543" s="11"/>
      <c r="H543" s="2"/>
    </row>
    <row r="544" spans="3:8" ht="15">
      <c r="C544" s="5"/>
      <c r="D544" s="5"/>
      <c r="E544" s="5"/>
      <c r="F544" s="5"/>
      <c r="G544" s="11"/>
      <c r="H544" s="2"/>
    </row>
    <row r="545" spans="3:8" ht="15">
      <c r="C545" s="5"/>
      <c r="D545" s="5"/>
      <c r="E545" s="5"/>
      <c r="F545" s="5"/>
      <c r="G545" s="11"/>
      <c r="H545" s="2"/>
    </row>
    <row r="546" spans="3:8" ht="15">
      <c r="C546" s="5"/>
      <c r="D546" s="5"/>
      <c r="E546" s="5"/>
      <c r="F546" s="5"/>
      <c r="G546" s="11"/>
      <c r="H546" s="2"/>
    </row>
    <row r="547" spans="3:8" ht="15">
      <c r="C547" s="5"/>
      <c r="D547" s="5"/>
      <c r="E547" s="5"/>
      <c r="F547" s="5"/>
      <c r="G547" s="11"/>
      <c r="H547" s="2"/>
    </row>
    <row r="548" spans="3:8" ht="15">
      <c r="C548" s="5"/>
      <c r="D548" s="5"/>
      <c r="E548" s="5"/>
      <c r="F548" s="5"/>
      <c r="G548" s="11"/>
      <c r="H548" s="2"/>
    </row>
    <row r="549" spans="3:8" ht="15">
      <c r="C549" s="5"/>
      <c r="D549" s="5"/>
      <c r="E549" s="5"/>
      <c r="F549" s="5"/>
      <c r="G549" s="11"/>
      <c r="H549" s="2"/>
    </row>
    <row r="550" spans="3:8" ht="15">
      <c r="C550" s="5"/>
      <c r="D550" s="5"/>
      <c r="E550" s="5"/>
      <c r="F550" s="5"/>
      <c r="G550" s="11"/>
      <c r="H550" s="2"/>
    </row>
    <row r="551" spans="3:8" ht="15">
      <c r="C551" s="5"/>
      <c r="D551" s="5"/>
      <c r="E551" s="5"/>
      <c r="F551" s="5"/>
      <c r="G551" s="11"/>
      <c r="H551" s="2"/>
    </row>
    <row r="552" spans="3:8" ht="15">
      <c r="C552" s="5"/>
      <c r="D552" s="5"/>
      <c r="E552" s="5"/>
      <c r="F552" s="5"/>
      <c r="G552" s="11"/>
      <c r="H552" s="2"/>
    </row>
    <row r="553" spans="3:8" ht="15">
      <c r="C553" s="5"/>
      <c r="D553" s="5"/>
      <c r="E553" s="5"/>
      <c r="F553" s="5"/>
      <c r="G553" s="11"/>
      <c r="H553" s="2"/>
    </row>
    <row r="554" spans="3:8" ht="15">
      <c r="C554" s="5"/>
      <c r="D554" s="5"/>
      <c r="E554" s="5"/>
      <c r="F554" s="5"/>
      <c r="G554" s="11"/>
      <c r="H554" s="2"/>
    </row>
    <row r="555" spans="3:8" ht="15">
      <c r="C555" s="5"/>
      <c r="D555" s="5"/>
      <c r="E555" s="5"/>
      <c r="F555" s="5"/>
      <c r="G555" s="11"/>
      <c r="H555" s="2"/>
    </row>
    <row r="556" spans="3:8" ht="15">
      <c r="C556" s="5"/>
      <c r="D556" s="5"/>
      <c r="E556" s="5"/>
      <c r="F556" s="5"/>
      <c r="G556" s="11"/>
      <c r="H556" s="2"/>
    </row>
    <row r="557" spans="3:8" ht="15">
      <c r="C557" s="5"/>
      <c r="D557" s="5"/>
      <c r="E557" s="5"/>
      <c r="F557" s="5"/>
      <c r="G557" s="11"/>
      <c r="H557" s="2"/>
    </row>
    <row r="558" spans="3:8" ht="15">
      <c r="C558" s="5"/>
      <c r="D558" s="5"/>
      <c r="E558" s="5"/>
      <c r="F558" s="5"/>
      <c r="G558" s="11"/>
      <c r="H558" s="2"/>
    </row>
    <row r="559" spans="3:8" ht="15">
      <c r="C559" s="5"/>
      <c r="D559" s="5"/>
      <c r="E559" s="5"/>
      <c r="F559" s="5"/>
      <c r="G559" s="11"/>
      <c r="H559" s="2"/>
    </row>
    <row r="560" spans="3:8" ht="15">
      <c r="C560" s="5"/>
      <c r="D560" s="5"/>
      <c r="E560" s="5"/>
      <c r="F560" s="5"/>
      <c r="G560" s="11"/>
      <c r="H560" s="2"/>
    </row>
    <row r="561" spans="3:8" ht="15">
      <c r="C561" s="5"/>
      <c r="D561" s="5"/>
      <c r="E561" s="5"/>
      <c r="F561" s="5"/>
      <c r="G561" s="11"/>
      <c r="H561" s="2"/>
    </row>
    <row r="562" spans="3:8" ht="15">
      <c r="C562" s="5"/>
      <c r="D562" s="5"/>
      <c r="E562" s="5"/>
      <c r="F562" s="5"/>
      <c r="G562" s="11"/>
      <c r="H562" s="2"/>
    </row>
    <row r="563" spans="3:8" ht="15">
      <c r="C563" s="5"/>
      <c r="D563" s="5"/>
      <c r="E563" s="5"/>
      <c r="F563" s="5"/>
      <c r="G563" s="11"/>
      <c r="H563" s="2"/>
    </row>
    <row r="564" spans="3:8" ht="15">
      <c r="C564" s="5"/>
      <c r="D564" s="5"/>
      <c r="E564" s="5"/>
      <c r="F564" s="5"/>
      <c r="G564" s="11"/>
      <c r="H564" s="2"/>
    </row>
    <row r="565" spans="3:8" ht="15">
      <c r="C565" s="5"/>
      <c r="D565" s="5"/>
      <c r="E565" s="5"/>
      <c r="F565" s="5"/>
      <c r="G565" s="11"/>
      <c r="H565" s="2"/>
    </row>
    <row r="566" spans="3:8" ht="15">
      <c r="C566" s="5"/>
      <c r="D566" s="5"/>
      <c r="E566" s="5"/>
      <c r="F566" s="5"/>
      <c r="G566" s="11"/>
      <c r="H566" s="2"/>
    </row>
    <row r="567" spans="3:8" ht="15">
      <c r="C567" s="5"/>
      <c r="D567" s="5"/>
      <c r="E567" s="5"/>
      <c r="F567" s="5"/>
      <c r="G567" s="11"/>
      <c r="H567" s="2"/>
    </row>
    <row r="568" spans="3:8" ht="15">
      <c r="C568" s="5"/>
      <c r="D568" s="5"/>
      <c r="E568" s="5"/>
      <c r="F568" s="5"/>
      <c r="G568" s="11"/>
      <c r="H568" s="2"/>
    </row>
    <row r="569" spans="3:8" ht="15">
      <c r="C569" s="5"/>
      <c r="D569" s="5"/>
      <c r="E569" s="5"/>
      <c r="F569" s="5"/>
      <c r="G569" s="11"/>
      <c r="H569" s="2"/>
    </row>
    <row r="570" spans="3:8" ht="15">
      <c r="C570" s="5"/>
      <c r="D570" s="5"/>
      <c r="E570" s="5"/>
      <c r="F570" s="5"/>
      <c r="G570" s="11"/>
      <c r="H570" s="2"/>
    </row>
    <row r="571" spans="3:8" ht="15">
      <c r="C571" s="5"/>
      <c r="D571" s="5"/>
      <c r="E571" s="5"/>
      <c r="F571" s="5"/>
      <c r="G571" s="11"/>
      <c r="H571" s="2"/>
    </row>
    <row r="572" spans="3:8" ht="15">
      <c r="C572" s="5"/>
      <c r="D572" s="5"/>
      <c r="E572" s="5"/>
      <c r="F572" s="5"/>
      <c r="G572" s="11"/>
      <c r="H572" s="2"/>
    </row>
    <row r="573" spans="3:8" ht="15">
      <c r="C573" s="5"/>
      <c r="D573" s="5"/>
      <c r="E573" s="5"/>
      <c r="F573" s="5"/>
      <c r="G573" s="11"/>
      <c r="H573" s="2"/>
    </row>
    <row r="574" spans="3:8" ht="15">
      <c r="C574" s="5"/>
      <c r="D574" s="5"/>
      <c r="E574" s="5"/>
      <c r="F574" s="5"/>
      <c r="G574" s="11"/>
      <c r="H574" s="2"/>
    </row>
    <row r="575" spans="3:8" ht="15">
      <c r="C575" s="5"/>
      <c r="D575" s="5"/>
      <c r="E575" s="5"/>
      <c r="F575" s="5"/>
      <c r="G575" s="11"/>
      <c r="H575" s="2"/>
    </row>
    <row r="576" spans="3:8" ht="15">
      <c r="C576" s="5"/>
      <c r="D576" s="5"/>
      <c r="E576" s="5"/>
      <c r="F576" s="5"/>
      <c r="G576" s="11"/>
      <c r="H576" s="2"/>
    </row>
    <row r="577" spans="3:8" ht="15">
      <c r="C577" s="5"/>
      <c r="D577" s="5"/>
      <c r="E577" s="5"/>
      <c r="F577" s="5"/>
      <c r="G577" s="11"/>
      <c r="H577" s="2"/>
    </row>
    <row r="578" spans="3:8" ht="15">
      <c r="C578" s="5"/>
      <c r="D578" s="5"/>
      <c r="E578" s="5"/>
      <c r="F578" s="5"/>
      <c r="G578" s="11"/>
      <c r="H578" s="2"/>
    </row>
    <row r="579" spans="3:8" ht="15">
      <c r="C579" s="5"/>
      <c r="D579" s="5"/>
      <c r="E579" s="5"/>
      <c r="F579" s="5"/>
      <c r="G579" s="11"/>
      <c r="H579" s="2"/>
    </row>
    <row r="580" spans="3:8" ht="15">
      <c r="C580" s="5"/>
      <c r="D580" s="5"/>
      <c r="E580" s="5"/>
      <c r="F580" s="5"/>
      <c r="G580" s="11"/>
      <c r="H580" s="2"/>
    </row>
    <row r="581" spans="3:8" ht="15">
      <c r="C581" s="5"/>
      <c r="D581" s="5"/>
      <c r="E581" s="5"/>
      <c r="F581" s="5"/>
      <c r="G581" s="11"/>
      <c r="H581" s="2"/>
    </row>
    <row r="582" spans="3:8" ht="15">
      <c r="C582" s="5"/>
      <c r="D582" s="5"/>
      <c r="E582" s="5"/>
      <c r="F582" s="5"/>
      <c r="G582" s="11"/>
      <c r="H582" s="2"/>
    </row>
    <row r="583" spans="3:8" ht="15">
      <c r="C583" s="5"/>
      <c r="D583" s="5"/>
      <c r="E583" s="5"/>
      <c r="F583" s="5"/>
      <c r="G583" s="11"/>
      <c r="H583" s="2"/>
    </row>
    <row r="584" spans="3:8" ht="15">
      <c r="C584" s="5"/>
      <c r="D584" s="5"/>
      <c r="E584" s="5"/>
      <c r="F584" s="5"/>
      <c r="G584" s="11"/>
      <c r="H584" s="2"/>
    </row>
    <row r="585" spans="3:8" ht="15">
      <c r="C585" s="5"/>
      <c r="D585" s="5"/>
      <c r="E585" s="5"/>
      <c r="F585" s="5"/>
      <c r="G585" s="11"/>
      <c r="H585" s="2"/>
    </row>
    <row r="586" spans="3:8" ht="15">
      <c r="C586" s="5"/>
      <c r="D586" s="5"/>
      <c r="E586" s="5"/>
      <c r="F586" s="5"/>
      <c r="G586" s="11"/>
      <c r="H586" s="2"/>
    </row>
    <row r="587" spans="3:8" ht="15">
      <c r="C587" s="5"/>
      <c r="D587" s="5"/>
      <c r="E587" s="5"/>
      <c r="F587" s="5"/>
      <c r="G587" s="11"/>
      <c r="H587" s="2"/>
    </row>
    <row r="588" spans="3:8" ht="15">
      <c r="C588" s="5"/>
      <c r="D588" s="5"/>
      <c r="E588" s="5"/>
      <c r="F588" s="5"/>
      <c r="G588" s="11"/>
      <c r="H588" s="2"/>
    </row>
    <row r="589" spans="3:8" ht="15">
      <c r="C589" s="5"/>
      <c r="D589" s="5"/>
      <c r="E589" s="5"/>
      <c r="F589" s="5"/>
      <c r="G589" s="11"/>
      <c r="H589" s="2"/>
    </row>
    <row r="590" spans="3:8" ht="15">
      <c r="C590" s="5"/>
      <c r="D590" s="5"/>
      <c r="E590" s="5"/>
      <c r="F590" s="5"/>
      <c r="G590" s="11"/>
      <c r="H590" s="2"/>
    </row>
    <row r="591" spans="3:8" ht="15">
      <c r="C591" s="5"/>
      <c r="D591" s="5"/>
      <c r="E591" s="5"/>
      <c r="F591" s="5"/>
      <c r="G591" s="11"/>
      <c r="H591" s="2"/>
    </row>
    <row r="592" spans="3:8" ht="15">
      <c r="C592" s="5"/>
      <c r="D592" s="5"/>
      <c r="E592" s="5"/>
      <c r="F592" s="5"/>
      <c r="G592" s="11"/>
      <c r="H592" s="2"/>
    </row>
    <row r="593" spans="3:8" ht="15">
      <c r="C593" s="5"/>
      <c r="D593" s="5"/>
      <c r="E593" s="5"/>
      <c r="F593" s="5"/>
      <c r="H593" s="2"/>
    </row>
    <row r="594" spans="3:8" ht="15">
      <c r="C594" s="5"/>
      <c r="D594" s="5"/>
      <c r="E594" s="5"/>
      <c r="F594" s="5"/>
      <c r="H594" s="2"/>
    </row>
    <row r="595" spans="3:8" ht="15">
      <c r="C595" s="5"/>
      <c r="D595" s="5"/>
      <c r="E595" s="5"/>
      <c r="F595" s="5"/>
      <c r="H595" s="2"/>
    </row>
    <row r="596" spans="3:8" ht="15">
      <c r="C596" s="5"/>
      <c r="D596" s="5"/>
      <c r="E596" s="5"/>
      <c r="F596" s="5"/>
      <c r="H596" s="2"/>
    </row>
    <row r="597" spans="3:8" ht="15">
      <c r="C597" s="5"/>
      <c r="D597" s="5"/>
      <c r="E597" s="5"/>
      <c r="F597" s="5"/>
      <c r="H597" s="2"/>
    </row>
    <row r="598" spans="3:8" ht="15">
      <c r="C598" s="5"/>
      <c r="D598" s="5"/>
      <c r="E598" s="5"/>
      <c r="F598" s="5"/>
      <c r="H598" s="2"/>
    </row>
    <row r="599" spans="3:8" ht="15">
      <c r="C599" s="5"/>
      <c r="D599" s="5"/>
      <c r="E599" s="5"/>
      <c r="F599" s="5"/>
      <c r="H599" s="2"/>
    </row>
    <row r="600" spans="3:8" ht="15">
      <c r="C600" s="5"/>
      <c r="D600" s="5"/>
      <c r="E600" s="5"/>
      <c r="F600" s="5"/>
      <c r="H600" s="2"/>
    </row>
    <row r="601" spans="3:8" ht="15">
      <c r="C601" s="5"/>
      <c r="D601" s="5"/>
      <c r="E601" s="5"/>
      <c r="F601" s="5"/>
      <c r="H601" s="2"/>
    </row>
    <row r="602" spans="3:8" ht="15">
      <c r="C602" s="5"/>
      <c r="D602" s="5"/>
      <c r="E602" s="5"/>
      <c r="F602" s="5"/>
      <c r="H602" s="2"/>
    </row>
    <row r="603" spans="3:8" ht="15">
      <c r="C603" s="5"/>
      <c r="D603" s="5"/>
      <c r="E603" s="5"/>
      <c r="F603" s="5"/>
      <c r="H603" s="2"/>
    </row>
    <row r="604" spans="3:8" ht="15">
      <c r="C604" s="5"/>
      <c r="D604" s="5"/>
      <c r="E604" s="5"/>
      <c r="F604" s="5"/>
      <c r="H604" s="2"/>
    </row>
    <row r="605" spans="3:8" ht="15">
      <c r="C605" s="5"/>
      <c r="D605" s="5"/>
      <c r="E605" s="5"/>
      <c r="F605" s="5"/>
      <c r="H605" s="2"/>
    </row>
    <row r="606" spans="3:8" ht="15">
      <c r="C606" s="5"/>
      <c r="D606" s="5"/>
      <c r="E606" s="5"/>
      <c r="F606" s="5"/>
      <c r="H606" s="2"/>
    </row>
    <row r="607" spans="3:8" ht="15">
      <c r="C607" s="5"/>
      <c r="D607" s="5"/>
      <c r="E607" s="5"/>
      <c r="F607" s="5"/>
      <c r="H607" s="2"/>
    </row>
    <row r="608" spans="3:8" ht="15">
      <c r="C608" s="5"/>
      <c r="D608" s="5"/>
      <c r="E608" s="5"/>
      <c r="F608" s="5"/>
      <c r="H608" s="2"/>
    </row>
    <row r="609" spans="3:8" ht="15">
      <c r="C609" s="5"/>
      <c r="D609" s="5"/>
      <c r="E609" s="5"/>
      <c r="F609" s="5"/>
      <c r="H609" s="2"/>
    </row>
    <row r="610" spans="3:8" ht="15">
      <c r="C610" s="5"/>
      <c r="D610" s="5"/>
      <c r="E610" s="5"/>
      <c r="F610" s="5"/>
      <c r="H610" s="2"/>
    </row>
    <row r="611" spans="3:8" ht="15">
      <c r="C611" s="5"/>
      <c r="D611" s="5"/>
      <c r="E611" s="5"/>
      <c r="F611" s="5"/>
      <c r="H611" s="2"/>
    </row>
    <row r="612" spans="3:8" ht="15">
      <c r="C612" s="5"/>
      <c r="D612" s="5"/>
      <c r="E612" s="5"/>
      <c r="F612" s="5"/>
      <c r="H612" s="2"/>
    </row>
    <row r="613" spans="3:8" ht="15">
      <c r="C613" s="5"/>
      <c r="D613" s="5"/>
      <c r="E613" s="5"/>
      <c r="F613" s="5"/>
      <c r="H613" s="2"/>
    </row>
    <row r="614" spans="3:8" ht="15">
      <c r="C614" s="5"/>
      <c r="D614" s="5"/>
      <c r="E614" s="5"/>
      <c r="F614" s="5"/>
      <c r="H614" s="2"/>
    </row>
    <row r="615" spans="3:8" ht="15">
      <c r="C615" s="5"/>
      <c r="D615" s="5"/>
      <c r="E615" s="5"/>
      <c r="F615" s="5"/>
      <c r="H615" s="2"/>
    </row>
    <row r="616" spans="3:8" ht="15">
      <c r="C616" s="5"/>
      <c r="D616" s="5"/>
      <c r="E616" s="5"/>
      <c r="F616" s="5"/>
      <c r="H616" s="2"/>
    </row>
    <row r="617" spans="3:8" ht="15">
      <c r="C617" s="5"/>
      <c r="D617" s="5"/>
      <c r="E617" s="5"/>
      <c r="F617" s="5"/>
      <c r="H617" s="2"/>
    </row>
    <row r="618" spans="3:8" ht="15">
      <c r="C618" s="5"/>
      <c r="D618" s="5"/>
      <c r="E618" s="5"/>
      <c r="F618" s="5"/>
      <c r="H618" s="2"/>
    </row>
    <row r="619" spans="3:8" ht="15">
      <c r="C619" s="5"/>
      <c r="D619" s="5"/>
      <c r="E619" s="5"/>
      <c r="F619" s="5"/>
      <c r="H619" s="2"/>
    </row>
    <row r="620" spans="3:8" ht="15">
      <c r="C620" s="5"/>
      <c r="D620" s="5"/>
      <c r="E620" s="5"/>
      <c r="F620" s="5"/>
      <c r="H620" s="2"/>
    </row>
    <row r="621" spans="3:8" ht="15">
      <c r="C621" s="5"/>
      <c r="D621" s="5"/>
      <c r="E621" s="5"/>
      <c r="F621" s="5"/>
      <c r="H621" s="2"/>
    </row>
    <row r="622" spans="3:8" ht="15">
      <c r="C622" s="5"/>
      <c r="D622" s="5"/>
      <c r="E622" s="5"/>
      <c r="F622" s="5"/>
      <c r="H622" s="2"/>
    </row>
    <row r="623" spans="3:8" ht="15">
      <c r="C623" s="5"/>
      <c r="D623" s="5"/>
      <c r="E623" s="5"/>
      <c r="F623" s="5"/>
      <c r="H623" s="2"/>
    </row>
    <row r="624" spans="3:8" ht="15">
      <c r="C624" s="5"/>
      <c r="D624" s="5"/>
      <c r="E624" s="5"/>
      <c r="F624" s="5"/>
      <c r="H624" s="2"/>
    </row>
    <row r="625" spans="3:8" ht="15">
      <c r="C625" s="5"/>
      <c r="D625" s="5"/>
      <c r="E625" s="5"/>
      <c r="F625" s="5"/>
      <c r="H625" s="2"/>
    </row>
    <row r="626" spans="3:8" ht="15">
      <c r="C626" s="5"/>
      <c r="D626" s="5"/>
      <c r="E626" s="5"/>
      <c r="F626" s="5"/>
      <c r="H626" s="2"/>
    </row>
    <row r="627" spans="3:8" ht="15">
      <c r="C627" s="5"/>
      <c r="D627" s="5"/>
      <c r="E627" s="5"/>
      <c r="F627" s="5"/>
      <c r="H627" s="2"/>
    </row>
    <row r="628" spans="3:8" ht="15">
      <c r="C628" s="5"/>
      <c r="D628" s="5"/>
      <c r="E628" s="5"/>
      <c r="F628" s="5"/>
      <c r="H628" s="2"/>
    </row>
    <row r="629" spans="3:8" ht="15">
      <c r="C629" s="5"/>
      <c r="D629" s="5"/>
      <c r="E629" s="5"/>
      <c r="F629" s="5"/>
      <c r="H629" s="2"/>
    </row>
    <row r="630" spans="3:8" ht="15">
      <c r="C630" s="5"/>
      <c r="D630" s="5"/>
      <c r="E630" s="5"/>
      <c r="F630" s="5"/>
      <c r="H630" s="2"/>
    </row>
    <row r="631" spans="3:8" ht="15">
      <c r="C631" s="5"/>
      <c r="D631" s="5"/>
      <c r="E631" s="5"/>
      <c r="F631" s="5"/>
      <c r="H631" s="2"/>
    </row>
    <row r="632" spans="3:8" ht="15">
      <c r="C632" s="5"/>
      <c r="D632" s="5"/>
      <c r="E632" s="5"/>
      <c r="F632" s="5"/>
      <c r="H632" s="2"/>
    </row>
    <row r="633" spans="3:8" ht="15">
      <c r="C633" s="5"/>
      <c r="D633" s="5"/>
      <c r="E633" s="5"/>
      <c r="F633" s="5"/>
      <c r="H633" s="2"/>
    </row>
    <row r="634" spans="3:8" ht="15">
      <c r="C634" s="5"/>
      <c r="D634" s="5"/>
      <c r="E634" s="5"/>
      <c r="F634" s="5"/>
      <c r="H634" s="2"/>
    </row>
    <row r="635" spans="3:8" ht="15">
      <c r="C635" s="5"/>
      <c r="D635" s="5"/>
      <c r="E635" s="5"/>
      <c r="F635" s="5"/>
      <c r="H635" s="2"/>
    </row>
    <row r="636" spans="3:8" ht="15">
      <c r="C636" s="5"/>
      <c r="D636" s="5"/>
      <c r="E636" s="5"/>
      <c r="F636" s="5"/>
      <c r="H636" s="2"/>
    </row>
    <row r="637" spans="3:8" ht="15">
      <c r="C637" s="5"/>
      <c r="D637" s="5"/>
      <c r="E637" s="5"/>
      <c r="F637" s="5"/>
      <c r="H637" s="2"/>
    </row>
    <row r="638" spans="3:8" ht="15">
      <c r="C638" s="5"/>
      <c r="D638" s="5"/>
      <c r="E638" s="5"/>
      <c r="F638" s="5"/>
      <c r="H638" s="2"/>
    </row>
    <row r="639" spans="3:8" ht="15">
      <c r="C639" s="5"/>
      <c r="D639" s="5"/>
      <c r="E639" s="5"/>
      <c r="F639" s="5"/>
      <c r="H639" s="2"/>
    </row>
    <row r="640" spans="3:8" ht="15">
      <c r="C640" s="5"/>
      <c r="D640" s="5"/>
      <c r="E640" s="5"/>
      <c r="F640" s="5"/>
      <c r="H640" s="2"/>
    </row>
    <row r="641" spans="3:8" ht="15">
      <c r="C641" s="5"/>
      <c r="D641" s="5"/>
      <c r="E641" s="5"/>
      <c r="F641" s="5"/>
      <c r="H641" s="2"/>
    </row>
    <row r="642" spans="3:8" ht="15">
      <c r="C642" s="5"/>
      <c r="D642" s="5"/>
      <c r="E642" s="5"/>
      <c r="F642" s="5"/>
      <c r="H642" s="2"/>
    </row>
    <row r="643" spans="3:8" ht="15">
      <c r="C643" s="5"/>
      <c r="D643" s="5"/>
      <c r="E643" s="5"/>
      <c r="F643" s="5"/>
      <c r="H643" s="2"/>
    </row>
    <row r="644" spans="3:8" ht="15">
      <c r="C644" s="5"/>
      <c r="D644" s="5"/>
      <c r="E644" s="5"/>
      <c r="F644" s="5"/>
      <c r="H644" s="2"/>
    </row>
    <row r="645" spans="3:8" ht="15">
      <c r="C645" s="5"/>
      <c r="D645" s="5"/>
      <c r="E645" s="5"/>
      <c r="F645" s="5"/>
      <c r="H645" s="2"/>
    </row>
    <row r="646" spans="3:8" ht="15">
      <c r="C646" s="5"/>
      <c r="D646" s="5"/>
      <c r="E646" s="5"/>
      <c r="F646" s="5"/>
      <c r="H646" s="2"/>
    </row>
    <row r="647" spans="3:8" ht="15">
      <c r="C647" s="5"/>
      <c r="D647" s="5"/>
      <c r="E647" s="5"/>
      <c r="F647" s="5"/>
      <c r="H647" s="2"/>
    </row>
    <row r="648" spans="3:8" ht="15">
      <c r="C648" s="5"/>
      <c r="D648" s="5"/>
      <c r="E648" s="5"/>
      <c r="F648" s="5"/>
      <c r="H648" s="2"/>
    </row>
    <row r="649" spans="3:8" ht="15">
      <c r="C649" s="5"/>
      <c r="D649" s="5"/>
      <c r="E649" s="5"/>
      <c r="F649" s="5"/>
      <c r="H649" s="2"/>
    </row>
    <row r="650" spans="3:8" ht="15">
      <c r="C650" s="5"/>
      <c r="D650" s="5"/>
      <c r="E650" s="5"/>
      <c r="F650" s="5"/>
      <c r="H650" s="2"/>
    </row>
    <row r="651" spans="3:8" ht="15">
      <c r="C651" s="5"/>
      <c r="D651" s="5"/>
      <c r="E651" s="5"/>
      <c r="F651" s="5"/>
      <c r="H651" s="2"/>
    </row>
    <row r="652" spans="3:8" ht="15">
      <c r="C652" s="5"/>
      <c r="D652" s="5"/>
      <c r="E652" s="5"/>
      <c r="F652" s="5"/>
      <c r="H652" s="2"/>
    </row>
    <row r="653" spans="3:8" ht="15">
      <c r="C653" s="5"/>
      <c r="D653" s="5"/>
      <c r="E653" s="5"/>
      <c r="F653" s="5"/>
      <c r="H653" s="2"/>
    </row>
    <row r="654" spans="3:8" ht="15">
      <c r="C654" s="5"/>
      <c r="D654" s="5"/>
      <c r="E654" s="5"/>
      <c r="F654" s="5"/>
      <c r="H654" s="2"/>
    </row>
    <row r="655" spans="3:8" ht="15">
      <c r="C655" s="5"/>
      <c r="D655" s="5"/>
      <c r="E655" s="5"/>
      <c r="F655" s="5"/>
      <c r="H655" s="2"/>
    </row>
    <row r="656" spans="3:8" ht="15">
      <c r="C656" s="5"/>
      <c r="D656" s="5"/>
      <c r="E656" s="5"/>
      <c r="F656" s="5"/>
      <c r="H656" s="2"/>
    </row>
    <row r="657" spans="3:8" ht="15">
      <c r="C657" s="5"/>
      <c r="D657" s="5"/>
      <c r="E657" s="5"/>
      <c r="F657" s="5"/>
      <c r="H657" s="2"/>
    </row>
    <row r="658" spans="3:8" ht="15">
      <c r="C658" s="5"/>
      <c r="D658" s="5"/>
      <c r="E658" s="5"/>
      <c r="F658" s="5"/>
      <c r="H658" s="2"/>
    </row>
    <row r="659" spans="3:8" ht="15">
      <c r="C659" s="5"/>
      <c r="D659" s="5"/>
      <c r="E659" s="5"/>
      <c r="F659" s="5"/>
      <c r="H659" s="2"/>
    </row>
    <row r="660" spans="3:8" ht="15">
      <c r="C660" s="5"/>
      <c r="D660" s="5"/>
      <c r="E660" s="5"/>
      <c r="F660" s="5"/>
      <c r="H660" s="2"/>
    </row>
    <row r="661" spans="3:8" ht="15">
      <c r="C661" s="5"/>
      <c r="D661" s="5"/>
      <c r="E661" s="5"/>
      <c r="F661" s="5"/>
      <c r="H661" s="2"/>
    </row>
    <row r="662" spans="3:8" ht="15">
      <c r="C662" s="5"/>
      <c r="D662" s="5"/>
      <c r="E662" s="5"/>
      <c r="F662" s="5"/>
      <c r="H662" s="2"/>
    </row>
    <row r="663" spans="3:8" ht="15">
      <c r="C663" s="5"/>
      <c r="D663" s="5"/>
      <c r="E663" s="5"/>
      <c r="F663" s="5"/>
      <c r="H663" s="2"/>
    </row>
    <row r="664" spans="3:8" ht="15">
      <c r="C664" s="5"/>
      <c r="D664" s="5"/>
      <c r="E664" s="5"/>
      <c r="F664" s="5"/>
      <c r="H664" s="2"/>
    </row>
    <row r="665" spans="3:8" ht="15">
      <c r="C665" s="5"/>
      <c r="D665" s="5"/>
      <c r="E665" s="5"/>
      <c r="F665" s="5"/>
      <c r="H665" s="2"/>
    </row>
    <row r="666" spans="3:8" ht="15">
      <c r="C666" s="5"/>
      <c r="D666" s="5"/>
      <c r="E666" s="5"/>
      <c r="F666" s="5"/>
      <c r="H666" s="2"/>
    </row>
    <row r="667" spans="3:8" ht="15">
      <c r="C667" s="5"/>
      <c r="D667" s="5"/>
      <c r="E667" s="5"/>
      <c r="F667" s="5"/>
      <c r="H667" s="2"/>
    </row>
    <row r="668" spans="3:8" ht="15">
      <c r="C668" s="5"/>
      <c r="D668" s="5"/>
      <c r="E668" s="5"/>
      <c r="F668" s="5"/>
      <c r="H668" s="2"/>
    </row>
    <row r="669" spans="3:8" ht="15">
      <c r="C669" s="5"/>
      <c r="D669" s="5"/>
      <c r="E669" s="5"/>
      <c r="F669" s="5"/>
      <c r="H669" s="2"/>
    </row>
    <row r="670" spans="3:8" ht="15">
      <c r="C670" s="5"/>
      <c r="D670" s="5"/>
      <c r="E670" s="5"/>
      <c r="F670" s="5"/>
      <c r="H670" s="2"/>
    </row>
    <row r="671" spans="3:8" ht="15">
      <c r="C671" s="5"/>
      <c r="D671" s="5"/>
      <c r="E671" s="5"/>
      <c r="F671" s="5"/>
      <c r="H671" s="2"/>
    </row>
    <row r="672" spans="3:8" ht="15">
      <c r="C672" s="5"/>
      <c r="D672" s="5"/>
      <c r="E672" s="5"/>
      <c r="F672" s="5"/>
      <c r="H672" s="2"/>
    </row>
    <row r="673" spans="3:8" ht="15">
      <c r="C673" s="5"/>
      <c r="D673" s="5"/>
      <c r="E673" s="5"/>
      <c r="F673" s="5"/>
      <c r="H673" s="2"/>
    </row>
    <row r="674" spans="3:8" ht="15">
      <c r="C674" s="5"/>
      <c r="D674" s="5"/>
      <c r="E674" s="5"/>
      <c r="F674" s="5"/>
      <c r="H674" s="2"/>
    </row>
    <row r="675" spans="3:8" ht="15">
      <c r="C675" s="5"/>
      <c r="D675" s="5"/>
      <c r="E675" s="5"/>
      <c r="F675" s="5"/>
      <c r="H675" s="2"/>
    </row>
    <row r="676" spans="3:8" ht="15">
      <c r="C676" s="5"/>
      <c r="D676" s="5"/>
      <c r="E676" s="5"/>
      <c r="F676" s="5"/>
      <c r="H676" s="2"/>
    </row>
    <row r="677" spans="3:8" ht="15">
      <c r="C677" s="5"/>
      <c r="D677" s="5"/>
      <c r="E677" s="5"/>
      <c r="F677" s="5"/>
      <c r="H677" s="2"/>
    </row>
    <row r="678" spans="3:8" ht="15">
      <c r="C678" s="5"/>
      <c r="D678" s="5"/>
      <c r="E678" s="5"/>
      <c r="F678" s="5"/>
      <c r="H678" s="2"/>
    </row>
    <row r="679" spans="3:8" ht="15">
      <c r="C679" s="5"/>
      <c r="D679" s="5"/>
      <c r="E679" s="5"/>
      <c r="F679" s="5"/>
      <c r="H679" s="2"/>
    </row>
    <row r="680" spans="3:8" ht="15">
      <c r="C680" s="5"/>
      <c r="D680" s="5"/>
      <c r="E680" s="5"/>
      <c r="F680" s="5"/>
      <c r="H680" s="2"/>
    </row>
    <row r="681" spans="3:8" ht="15">
      <c r="C681" s="5"/>
      <c r="D681" s="5"/>
      <c r="E681" s="5"/>
      <c r="F681" s="5"/>
      <c r="H681" s="2"/>
    </row>
    <row r="682" spans="3:8" ht="15">
      <c r="C682" s="5"/>
      <c r="D682" s="5"/>
      <c r="E682" s="5"/>
      <c r="F682" s="5"/>
      <c r="H682" s="2"/>
    </row>
    <row r="683" spans="3:8" ht="15">
      <c r="C683" s="5"/>
      <c r="D683" s="5"/>
      <c r="E683" s="5"/>
      <c r="F683" s="5"/>
      <c r="H683" s="2"/>
    </row>
    <row r="684" spans="3:8" ht="15">
      <c r="C684" s="5"/>
      <c r="D684" s="5"/>
      <c r="E684" s="5"/>
      <c r="F684" s="5"/>
      <c r="H684" s="2"/>
    </row>
    <row r="685" spans="3:8" ht="15">
      <c r="C685" s="5"/>
      <c r="D685" s="5"/>
      <c r="E685" s="5"/>
      <c r="F685" s="5"/>
      <c r="H685" s="2"/>
    </row>
    <row r="686" spans="3:8" ht="15">
      <c r="C686" s="5"/>
      <c r="D686" s="5"/>
      <c r="E686" s="5"/>
      <c r="F686" s="5"/>
      <c r="H686" s="2"/>
    </row>
    <row r="687" spans="3:8" ht="15">
      <c r="C687" s="5"/>
      <c r="D687" s="5"/>
      <c r="E687" s="5"/>
      <c r="F687" s="5"/>
      <c r="H687" s="2"/>
    </row>
    <row r="688" spans="3:8" ht="15">
      <c r="C688" s="5"/>
      <c r="D688" s="5"/>
      <c r="E688" s="5"/>
      <c r="F688" s="5"/>
      <c r="H688" s="2"/>
    </row>
    <row r="689" spans="3:8" ht="15">
      <c r="C689" s="5"/>
      <c r="D689" s="5"/>
      <c r="E689" s="5"/>
      <c r="F689" s="5"/>
      <c r="H689" s="2"/>
    </row>
    <row r="690" spans="3:8" ht="15">
      <c r="C690" s="5"/>
      <c r="D690" s="5"/>
      <c r="E690" s="5"/>
      <c r="F690" s="5"/>
      <c r="H690" s="2"/>
    </row>
    <row r="691" spans="3:8" ht="15">
      <c r="C691" s="5"/>
      <c r="D691" s="5"/>
      <c r="E691" s="5"/>
      <c r="F691" s="5"/>
      <c r="H691" s="2"/>
    </row>
    <row r="692" spans="3:8" ht="15">
      <c r="C692" s="5"/>
      <c r="D692" s="5"/>
      <c r="E692" s="5"/>
      <c r="F692" s="5"/>
      <c r="H692" s="2"/>
    </row>
    <row r="693" spans="3:8" ht="15">
      <c r="C693" s="5"/>
      <c r="D693" s="5"/>
      <c r="E693" s="5"/>
      <c r="F693" s="5"/>
      <c r="H693" s="2"/>
    </row>
    <row r="694" spans="3:8" ht="15">
      <c r="C694" s="5"/>
      <c r="D694" s="5"/>
      <c r="E694" s="5"/>
      <c r="F694" s="5"/>
      <c r="H694" s="2"/>
    </row>
    <row r="695" spans="3:8" ht="15">
      <c r="C695" s="5"/>
      <c r="D695" s="5"/>
      <c r="E695" s="5"/>
      <c r="F695" s="5"/>
      <c r="H695" s="2"/>
    </row>
    <row r="696" spans="3:8" ht="15">
      <c r="C696" s="5"/>
      <c r="D696" s="5"/>
      <c r="E696" s="5"/>
      <c r="F696" s="5"/>
      <c r="H696" s="2"/>
    </row>
    <row r="697" spans="3:8" ht="15">
      <c r="C697" s="5"/>
      <c r="D697" s="5"/>
      <c r="E697" s="5"/>
      <c r="F697" s="5"/>
      <c r="H697" s="2"/>
    </row>
    <row r="698" spans="3:8" ht="15">
      <c r="C698" s="5"/>
      <c r="D698" s="5"/>
      <c r="E698" s="5"/>
      <c r="F698" s="5"/>
      <c r="H698" s="2"/>
    </row>
    <row r="699" spans="3:8" ht="15">
      <c r="C699" s="5"/>
      <c r="D699" s="5"/>
      <c r="E699" s="5"/>
      <c r="F699" s="5"/>
      <c r="H699" s="2"/>
    </row>
    <row r="700" spans="3:8" ht="15">
      <c r="C700" s="5"/>
      <c r="D700" s="5"/>
      <c r="E700" s="5"/>
      <c r="F700" s="5"/>
      <c r="H700" s="2"/>
    </row>
    <row r="701" spans="3:8" ht="15">
      <c r="C701" s="5"/>
      <c r="D701" s="5"/>
      <c r="E701" s="5"/>
      <c r="F701" s="5"/>
      <c r="H701" s="2"/>
    </row>
    <row r="702" spans="3:8" ht="15">
      <c r="C702" s="5"/>
      <c r="D702" s="5"/>
      <c r="E702" s="5"/>
      <c r="F702" s="5"/>
      <c r="H702" s="2"/>
    </row>
    <row r="703" spans="3:8" ht="15">
      <c r="C703" s="5"/>
      <c r="D703" s="5"/>
      <c r="E703" s="5"/>
      <c r="F703" s="5"/>
      <c r="H703" s="2"/>
    </row>
    <row r="704" spans="3:8" ht="15">
      <c r="C704" s="5"/>
      <c r="D704" s="5"/>
      <c r="E704" s="5"/>
      <c r="F704" s="5"/>
      <c r="H704" s="2"/>
    </row>
    <row r="705" spans="3:8" ht="15">
      <c r="C705" s="5"/>
      <c r="D705" s="5"/>
      <c r="E705" s="5"/>
      <c r="F705" s="5"/>
      <c r="H705" s="2"/>
    </row>
    <row r="706" spans="3:8" ht="15">
      <c r="C706" s="5"/>
      <c r="D706" s="5"/>
      <c r="E706" s="5"/>
      <c r="F706" s="5"/>
      <c r="H706" s="2"/>
    </row>
    <row r="707" spans="3:8" ht="15">
      <c r="C707" s="5"/>
      <c r="D707" s="5"/>
      <c r="E707" s="5"/>
      <c r="F707" s="5"/>
      <c r="H707" s="2"/>
    </row>
    <row r="708" spans="3:8" ht="15">
      <c r="C708" s="5"/>
      <c r="D708" s="5"/>
      <c r="E708" s="5"/>
      <c r="F708" s="5"/>
      <c r="H708" s="2"/>
    </row>
    <row r="709" spans="3:8" ht="15">
      <c r="C709" s="5"/>
      <c r="D709" s="5"/>
      <c r="E709" s="5"/>
      <c r="F709" s="5"/>
      <c r="H709" s="2"/>
    </row>
    <row r="710" spans="3:8" ht="15">
      <c r="C710" s="5"/>
      <c r="D710" s="5"/>
      <c r="E710" s="5"/>
      <c r="F710" s="5"/>
      <c r="H710" s="2"/>
    </row>
    <row r="711" spans="3:8" ht="15">
      <c r="C711" s="5"/>
      <c r="D711" s="5"/>
      <c r="E711" s="5"/>
      <c r="F711" s="5"/>
      <c r="H711" s="2"/>
    </row>
    <row r="712" spans="3:8" ht="15">
      <c r="C712" s="5"/>
      <c r="D712" s="5"/>
      <c r="E712" s="5"/>
      <c r="F712" s="5"/>
      <c r="H712" s="2"/>
    </row>
    <row r="713" spans="3:8" ht="15">
      <c r="C713" s="5"/>
      <c r="D713" s="5"/>
      <c r="E713" s="5"/>
      <c r="F713" s="5"/>
      <c r="H713" s="2"/>
    </row>
    <row r="714" spans="3:8" ht="15">
      <c r="C714" s="5"/>
      <c r="D714" s="5"/>
      <c r="E714" s="5"/>
      <c r="F714" s="5"/>
      <c r="H714" s="2"/>
    </row>
    <row r="715" spans="3:8" ht="15">
      <c r="C715" s="5"/>
      <c r="D715" s="5"/>
      <c r="E715" s="5"/>
      <c r="F715" s="5"/>
      <c r="H715" s="2"/>
    </row>
    <row r="716" spans="3:8" ht="15">
      <c r="C716" s="5"/>
      <c r="D716" s="5"/>
      <c r="E716" s="5"/>
      <c r="F716" s="5"/>
      <c r="H716" s="2"/>
    </row>
    <row r="717" spans="3:8" ht="15">
      <c r="C717" s="5"/>
      <c r="D717" s="5"/>
      <c r="E717" s="5"/>
      <c r="F717" s="5"/>
      <c r="H717" s="2"/>
    </row>
    <row r="718" spans="3:8" ht="15">
      <c r="C718" s="5"/>
      <c r="D718" s="5"/>
      <c r="E718" s="5"/>
      <c r="F718" s="5"/>
      <c r="H718" s="2"/>
    </row>
    <row r="719" spans="3:8" ht="15">
      <c r="C719" s="5"/>
      <c r="D719" s="5"/>
      <c r="E719" s="5"/>
      <c r="F719" s="5"/>
      <c r="H719" s="2"/>
    </row>
    <row r="720" spans="3:8" ht="15">
      <c r="C720" s="5"/>
      <c r="D720" s="5"/>
      <c r="E720" s="5"/>
      <c r="F720" s="5"/>
      <c r="H720" s="2"/>
    </row>
    <row r="721" spans="3:8" ht="15">
      <c r="C721" s="5"/>
      <c r="D721" s="5"/>
      <c r="E721" s="5"/>
      <c r="F721" s="5"/>
      <c r="H721" s="2"/>
    </row>
    <row r="722" spans="3:8" ht="15">
      <c r="C722" s="5"/>
      <c r="D722" s="5"/>
      <c r="E722" s="5"/>
      <c r="F722" s="5"/>
      <c r="H722" s="2"/>
    </row>
    <row r="723" spans="3:8" ht="15">
      <c r="C723" s="5"/>
      <c r="D723" s="5"/>
      <c r="E723" s="5"/>
      <c r="F723" s="5"/>
      <c r="H723" s="2"/>
    </row>
    <row r="724" spans="3:8" ht="15">
      <c r="C724" s="5"/>
      <c r="D724" s="5"/>
      <c r="E724" s="5"/>
      <c r="F724" s="5"/>
      <c r="H724" s="2"/>
    </row>
    <row r="725" spans="3:8" ht="15">
      <c r="C725" s="5"/>
      <c r="D725" s="5"/>
      <c r="E725" s="5"/>
      <c r="F725" s="5"/>
      <c r="H725" s="2"/>
    </row>
    <row r="726" spans="3:8" ht="15">
      <c r="C726" s="5"/>
      <c r="D726" s="5"/>
      <c r="E726" s="5"/>
      <c r="F726" s="5"/>
      <c r="H726" s="2"/>
    </row>
    <row r="727" spans="3:8" ht="15">
      <c r="C727" s="5"/>
      <c r="D727" s="5"/>
      <c r="E727" s="5"/>
      <c r="F727" s="5"/>
      <c r="H727" s="2"/>
    </row>
    <row r="728" spans="3:8" ht="15">
      <c r="C728" s="5"/>
      <c r="D728" s="5"/>
      <c r="E728" s="5"/>
      <c r="F728" s="5"/>
      <c r="H728" s="2"/>
    </row>
    <row r="729" spans="3:8" ht="15">
      <c r="C729" s="5"/>
      <c r="D729" s="5"/>
      <c r="E729" s="5"/>
      <c r="F729" s="5"/>
      <c r="H729" s="2"/>
    </row>
    <row r="730" spans="3:8" ht="15">
      <c r="C730" s="5"/>
      <c r="D730" s="5"/>
      <c r="E730" s="5"/>
      <c r="F730" s="5"/>
      <c r="H730" s="2"/>
    </row>
    <row r="731" spans="3:8" ht="15">
      <c r="C731" s="5"/>
      <c r="D731" s="5"/>
      <c r="E731" s="5"/>
      <c r="F731" s="5"/>
      <c r="H731" s="2"/>
    </row>
    <row r="732" spans="3:8" ht="15">
      <c r="C732" s="5"/>
      <c r="D732" s="5"/>
      <c r="E732" s="5"/>
      <c r="F732" s="5"/>
      <c r="H732" s="2"/>
    </row>
    <row r="733" spans="3:8" ht="15">
      <c r="C733" s="5"/>
      <c r="D733" s="5"/>
      <c r="E733" s="5"/>
      <c r="F733" s="5"/>
      <c r="H733" s="2"/>
    </row>
    <row r="734" spans="3:8" ht="15">
      <c r="C734" s="5"/>
      <c r="D734" s="5"/>
      <c r="E734" s="5"/>
      <c r="F734" s="5"/>
      <c r="H734" s="2"/>
    </row>
    <row r="735" spans="3:8" ht="15">
      <c r="C735" s="5"/>
      <c r="D735" s="5"/>
      <c r="E735" s="5"/>
      <c r="F735" s="5"/>
      <c r="H735" s="2"/>
    </row>
    <row r="736" spans="3:8" ht="15">
      <c r="C736" s="5"/>
      <c r="D736" s="5"/>
      <c r="E736" s="5"/>
      <c r="F736" s="5"/>
      <c r="H736" s="2"/>
    </row>
    <row r="737" spans="3:8" ht="15">
      <c r="C737" s="5"/>
      <c r="D737" s="5"/>
      <c r="E737" s="5"/>
      <c r="F737" s="5"/>
      <c r="H737" s="2"/>
    </row>
    <row r="738" spans="3:8" ht="15">
      <c r="C738" s="5"/>
      <c r="D738" s="5"/>
      <c r="E738" s="5"/>
      <c r="F738" s="5"/>
      <c r="H738" s="2"/>
    </row>
    <row r="739" spans="3:8" ht="15">
      <c r="C739" s="5"/>
      <c r="D739" s="5"/>
      <c r="E739" s="5"/>
      <c r="F739" s="5"/>
      <c r="H739" s="2"/>
    </row>
    <row r="740" spans="3:8" ht="15">
      <c r="C740" s="5"/>
      <c r="D740" s="5"/>
      <c r="E740" s="5"/>
      <c r="F740" s="5"/>
      <c r="H740" s="2"/>
    </row>
    <row r="741" spans="3:8" ht="15">
      <c r="C741" s="5"/>
      <c r="D741" s="5"/>
      <c r="E741" s="5"/>
      <c r="F741" s="5"/>
      <c r="H741" s="2"/>
    </row>
    <row r="742" spans="3:8" ht="15">
      <c r="C742" s="5"/>
      <c r="D742" s="5"/>
      <c r="E742" s="5"/>
      <c r="F742" s="5"/>
      <c r="H742" s="2"/>
    </row>
    <row r="743" spans="3:8" ht="15">
      <c r="C743" s="5"/>
      <c r="D743" s="5"/>
      <c r="E743" s="5"/>
      <c r="F743" s="5"/>
      <c r="H743" s="2"/>
    </row>
    <row r="744" spans="3:8" ht="15">
      <c r="C744" s="5"/>
      <c r="D744" s="5"/>
      <c r="E744" s="5"/>
      <c r="F744" s="5"/>
      <c r="H744" s="2"/>
    </row>
    <row r="745" spans="3:8" ht="15">
      <c r="C745" s="5"/>
      <c r="D745" s="5"/>
      <c r="E745" s="5"/>
      <c r="F745" s="5"/>
      <c r="H745" s="2"/>
    </row>
    <row r="746" spans="3:8" ht="15">
      <c r="C746" s="5"/>
      <c r="D746" s="5"/>
      <c r="E746" s="5"/>
      <c r="F746" s="5"/>
      <c r="H746" s="2"/>
    </row>
    <row r="747" spans="3:8" ht="15">
      <c r="C747" s="5"/>
      <c r="D747" s="5"/>
      <c r="E747" s="5"/>
      <c r="F747" s="5"/>
      <c r="H747" s="2"/>
    </row>
    <row r="748" spans="3:8" ht="15">
      <c r="C748" s="5"/>
      <c r="D748" s="5"/>
      <c r="E748" s="5"/>
      <c r="F748" s="5"/>
      <c r="H748" s="2"/>
    </row>
    <row r="749" spans="3:8" ht="15">
      <c r="C749" s="5"/>
      <c r="D749" s="5"/>
      <c r="E749" s="5"/>
      <c r="F749" s="5"/>
      <c r="H749" s="2"/>
    </row>
    <row r="750" spans="3:8" ht="15">
      <c r="C750" s="5"/>
      <c r="D750" s="5"/>
      <c r="E750" s="5"/>
      <c r="F750" s="5"/>
      <c r="H750" s="2"/>
    </row>
    <row r="751" spans="3:8" ht="15">
      <c r="C751" s="5"/>
      <c r="D751" s="5"/>
      <c r="E751" s="5"/>
      <c r="F751" s="5"/>
      <c r="H751" s="2"/>
    </row>
    <row r="752" spans="3:8" ht="15">
      <c r="C752" s="5"/>
      <c r="D752" s="5"/>
      <c r="E752" s="5"/>
      <c r="F752" s="5"/>
      <c r="H752" s="2"/>
    </row>
    <row r="753" spans="3:8" ht="15">
      <c r="C753" s="5"/>
      <c r="D753" s="5"/>
      <c r="E753" s="5"/>
      <c r="F753" s="5"/>
      <c r="H753" s="2"/>
    </row>
    <row r="754" spans="3:8" ht="15">
      <c r="C754" s="5"/>
      <c r="D754" s="5"/>
      <c r="E754" s="5"/>
      <c r="F754" s="5"/>
      <c r="H754" s="2"/>
    </row>
    <row r="755" spans="3:8" ht="15">
      <c r="C755" s="5"/>
      <c r="D755" s="5"/>
      <c r="E755" s="5"/>
      <c r="F755" s="5"/>
      <c r="H755" s="2"/>
    </row>
    <row r="756" spans="3:8" ht="15">
      <c r="C756" s="5"/>
      <c r="D756" s="5"/>
      <c r="E756" s="5"/>
      <c r="F756" s="5"/>
      <c r="H756" s="2"/>
    </row>
    <row r="757" spans="3:8" ht="15">
      <c r="C757" s="5"/>
      <c r="D757" s="5"/>
      <c r="E757" s="5"/>
      <c r="F757" s="5"/>
      <c r="H757" s="2"/>
    </row>
    <row r="758" spans="3:8" ht="15">
      <c r="C758" s="5"/>
      <c r="D758" s="5"/>
      <c r="E758" s="5"/>
      <c r="F758" s="5"/>
      <c r="H758" s="2"/>
    </row>
    <row r="759" spans="3:8" ht="15">
      <c r="C759" s="5"/>
      <c r="D759" s="5"/>
      <c r="E759" s="5"/>
      <c r="F759" s="5"/>
      <c r="H759" s="2"/>
    </row>
    <row r="760" spans="3:8" ht="15">
      <c r="C760" s="5"/>
      <c r="D760" s="5"/>
      <c r="E760" s="5"/>
      <c r="F760" s="5"/>
      <c r="H760" s="2"/>
    </row>
    <row r="761" spans="3:8" ht="15">
      <c r="C761" s="5"/>
      <c r="D761" s="5"/>
      <c r="E761" s="5"/>
      <c r="F761" s="5"/>
      <c r="H761" s="2"/>
    </row>
    <row r="762" spans="3:8" ht="15">
      <c r="C762" s="5"/>
      <c r="D762" s="5"/>
      <c r="E762" s="5"/>
      <c r="F762" s="5"/>
      <c r="H762" s="2"/>
    </row>
    <row r="763" spans="3:8" ht="15">
      <c r="C763" s="5"/>
      <c r="D763" s="5"/>
      <c r="E763" s="5"/>
      <c r="F763" s="5"/>
      <c r="H763" s="2"/>
    </row>
    <row r="764" spans="3:8" ht="15">
      <c r="C764" s="5"/>
      <c r="D764" s="5"/>
      <c r="E764" s="5"/>
      <c r="F764" s="5"/>
      <c r="H764" s="2"/>
    </row>
    <row r="765" spans="3:8" ht="15">
      <c r="C765" s="5"/>
      <c r="D765" s="5"/>
      <c r="E765" s="5"/>
      <c r="F765" s="5"/>
      <c r="H765" s="2"/>
    </row>
    <row r="766" spans="3:8" ht="15">
      <c r="C766" s="5"/>
      <c r="D766" s="5"/>
      <c r="E766" s="5"/>
      <c r="F766" s="5"/>
      <c r="H766" s="2"/>
    </row>
    <row r="767" spans="3:8" ht="15">
      <c r="C767" s="5"/>
      <c r="D767" s="5"/>
      <c r="E767" s="5"/>
      <c r="F767" s="5"/>
      <c r="H767" s="2"/>
    </row>
    <row r="768" spans="3:8" ht="15">
      <c r="C768" s="5"/>
      <c r="D768" s="5"/>
      <c r="E768" s="5"/>
      <c r="F768" s="5"/>
      <c r="H768" s="2"/>
    </row>
    <row r="769" spans="3:8" ht="15">
      <c r="C769" s="5"/>
      <c r="D769" s="5"/>
      <c r="E769" s="5"/>
      <c r="F769" s="5"/>
      <c r="H769" s="2"/>
    </row>
    <row r="770" spans="3:8" ht="15">
      <c r="C770" s="5"/>
      <c r="D770" s="5"/>
      <c r="E770" s="5"/>
      <c r="F770" s="5"/>
      <c r="H770" s="2"/>
    </row>
    <row r="771" spans="3:8" ht="15">
      <c r="C771" s="5"/>
      <c r="D771" s="5"/>
      <c r="E771" s="5"/>
      <c r="F771" s="5"/>
      <c r="H771" s="2"/>
    </row>
    <row r="772" spans="3:8" ht="15">
      <c r="C772" s="5"/>
      <c r="D772" s="5"/>
      <c r="E772" s="5"/>
      <c r="F772" s="5"/>
      <c r="H772" s="2"/>
    </row>
    <row r="773" spans="3:8" ht="15">
      <c r="C773" s="5"/>
      <c r="D773" s="5"/>
      <c r="E773" s="5"/>
      <c r="F773" s="5"/>
      <c r="H773" s="2"/>
    </row>
    <row r="774" spans="3:8" ht="15">
      <c r="C774" s="5"/>
      <c r="D774" s="5"/>
      <c r="E774" s="5"/>
      <c r="F774" s="5"/>
      <c r="H774" s="2"/>
    </row>
    <row r="775" spans="3:8" ht="15">
      <c r="C775" s="5"/>
      <c r="D775" s="5"/>
      <c r="E775" s="5"/>
      <c r="F775" s="5"/>
      <c r="H775" s="2"/>
    </row>
    <row r="776" spans="3:8" ht="15">
      <c r="C776" s="5"/>
      <c r="D776" s="5"/>
      <c r="E776" s="5"/>
      <c r="F776" s="5"/>
      <c r="H776" s="2"/>
    </row>
    <row r="777" spans="3:8" ht="15">
      <c r="C777" s="5"/>
      <c r="D777" s="5"/>
      <c r="E777" s="5"/>
      <c r="F777" s="5"/>
      <c r="H777" s="2"/>
    </row>
    <row r="778" spans="3:8" ht="15">
      <c r="C778" s="5"/>
      <c r="D778" s="5"/>
      <c r="E778" s="5"/>
      <c r="F778" s="5"/>
      <c r="H778" s="2"/>
    </row>
    <row r="779" spans="3:8" ht="15">
      <c r="C779" s="5"/>
      <c r="D779" s="5"/>
      <c r="E779" s="5"/>
      <c r="F779" s="5"/>
      <c r="H779" s="2"/>
    </row>
    <row r="780" spans="3:8" ht="15">
      <c r="C780" s="5"/>
      <c r="D780" s="5"/>
      <c r="E780" s="5"/>
      <c r="F780" s="5"/>
      <c r="H780" s="2"/>
    </row>
    <row r="781" spans="3:8" ht="15">
      <c r="C781" s="5"/>
      <c r="D781" s="5"/>
      <c r="E781" s="5"/>
      <c r="F781" s="5"/>
      <c r="H781" s="2"/>
    </row>
    <row r="782" spans="3:8" ht="15">
      <c r="C782" s="5"/>
      <c r="D782" s="5"/>
      <c r="E782" s="5"/>
      <c r="F782" s="5"/>
      <c r="H782" s="2"/>
    </row>
    <row r="783" spans="3:8" ht="15">
      <c r="C783" s="5"/>
      <c r="D783" s="5"/>
      <c r="E783" s="5"/>
      <c r="F783" s="5"/>
      <c r="H783" s="2"/>
    </row>
    <row r="784" spans="3:8" ht="15">
      <c r="C784" s="5"/>
      <c r="D784" s="5"/>
      <c r="E784" s="5"/>
      <c r="F784" s="5"/>
      <c r="H784" s="2"/>
    </row>
    <row r="785" spans="3:8" ht="15">
      <c r="C785" s="5"/>
      <c r="D785" s="5"/>
      <c r="E785" s="5"/>
      <c r="F785" s="5"/>
      <c r="H785" s="2"/>
    </row>
    <row r="786" spans="3:8" ht="15">
      <c r="C786" s="5"/>
      <c r="D786" s="5"/>
      <c r="E786" s="5"/>
      <c r="F786" s="5"/>
      <c r="H786" s="2"/>
    </row>
    <row r="787" spans="3:8" ht="15">
      <c r="C787" s="5"/>
      <c r="D787" s="5"/>
      <c r="E787" s="5"/>
      <c r="F787" s="5"/>
      <c r="H787" s="2"/>
    </row>
    <row r="788" spans="3:8" ht="15">
      <c r="C788" s="5"/>
      <c r="D788" s="5"/>
      <c r="E788" s="5"/>
      <c r="F788" s="5"/>
      <c r="H788" s="2"/>
    </row>
    <row r="789" spans="3:8" ht="15">
      <c r="C789" s="5"/>
      <c r="D789" s="5"/>
      <c r="E789" s="5"/>
      <c r="F789" s="5"/>
      <c r="H789" s="2"/>
    </row>
    <row r="790" spans="3:8" ht="15">
      <c r="C790" s="5"/>
      <c r="D790" s="5"/>
      <c r="E790" s="5"/>
      <c r="F790" s="5"/>
      <c r="H790" s="2"/>
    </row>
    <row r="791" spans="3:8" ht="15">
      <c r="C791" s="5"/>
      <c r="D791" s="5"/>
      <c r="E791" s="5"/>
      <c r="F791" s="5"/>
      <c r="H791" s="2"/>
    </row>
    <row r="792" spans="3:8" ht="15">
      <c r="C792" s="5"/>
      <c r="D792" s="5"/>
      <c r="E792" s="5"/>
      <c r="F792" s="5"/>
      <c r="H792" s="2"/>
    </row>
    <row r="793" spans="3:8" ht="15">
      <c r="C793" s="5"/>
      <c r="D793" s="5"/>
      <c r="E793" s="5"/>
      <c r="F793" s="5"/>
      <c r="H793" s="2"/>
    </row>
    <row r="794" spans="3:8" ht="15">
      <c r="C794" s="5"/>
      <c r="D794" s="5"/>
      <c r="E794" s="5"/>
      <c r="F794" s="5"/>
      <c r="H794" s="2"/>
    </row>
    <row r="795" spans="3:8" ht="15">
      <c r="C795" s="5"/>
      <c r="D795" s="5"/>
      <c r="E795" s="5"/>
      <c r="F795" s="5"/>
      <c r="H795" s="2"/>
    </row>
    <row r="796" spans="3:8" ht="15">
      <c r="C796" s="5"/>
      <c r="D796" s="5"/>
      <c r="E796" s="5"/>
      <c r="F796" s="5"/>
      <c r="H796" s="2"/>
    </row>
    <row r="797" spans="3:8" ht="15">
      <c r="C797" s="5"/>
      <c r="D797" s="5"/>
      <c r="E797" s="5"/>
      <c r="F797" s="5"/>
      <c r="H797" s="2"/>
    </row>
    <row r="798" spans="3:8" ht="15">
      <c r="C798" s="5"/>
      <c r="D798" s="5"/>
      <c r="E798" s="5"/>
      <c r="F798" s="5"/>
      <c r="H798" s="2"/>
    </row>
    <row r="799" spans="3:8" ht="15">
      <c r="C799" s="5"/>
      <c r="D799" s="5"/>
      <c r="E799" s="5"/>
      <c r="F799" s="5"/>
      <c r="H799" s="2"/>
    </row>
    <row r="800" spans="3:8" ht="15">
      <c r="C800" s="5"/>
      <c r="D800" s="5"/>
      <c r="E800" s="5"/>
      <c r="F800" s="5"/>
      <c r="H800" s="2"/>
    </row>
    <row r="801" spans="3:8" ht="15">
      <c r="C801" s="5"/>
      <c r="D801" s="5"/>
      <c r="E801" s="5"/>
      <c r="F801" s="5"/>
      <c r="H801" s="2"/>
    </row>
    <row r="802" spans="3:8" ht="15">
      <c r="C802" s="5"/>
      <c r="D802" s="5"/>
      <c r="E802" s="5"/>
      <c r="F802" s="5"/>
      <c r="H802" s="2"/>
    </row>
    <row r="803" spans="3:8" ht="15">
      <c r="C803" s="5"/>
      <c r="D803" s="5"/>
      <c r="E803" s="5"/>
      <c r="F803" s="5"/>
      <c r="H803" s="2"/>
    </row>
    <row r="804" spans="3:8" ht="15">
      <c r="C804" s="5"/>
      <c r="D804" s="5"/>
      <c r="E804" s="5"/>
      <c r="F804" s="5"/>
      <c r="H804" s="2"/>
    </row>
    <row r="805" spans="3:8" ht="15">
      <c r="C805" s="5"/>
      <c r="D805" s="5"/>
      <c r="E805" s="5"/>
      <c r="F805" s="5"/>
      <c r="H805" s="2"/>
    </row>
    <row r="806" spans="3:8" ht="15">
      <c r="C806" s="5"/>
      <c r="D806" s="5"/>
      <c r="E806" s="5"/>
      <c r="F806" s="5"/>
      <c r="H806" s="2"/>
    </row>
    <row r="807" spans="3:8" ht="15">
      <c r="C807" s="5"/>
      <c r="D807" s="5"/>
      <c r="E807" s="5"/>
      <c r="F807" s="5"/>
      <c r="H807" s="2"/>
    </row>
    <row r="808" spans="3:8" ht="15">
      <c r="C808" s="5"/>
      <c r="D808" s="5"/>
      <c r="E808" s="5"/>
      <c r="F808" s="5"/>
      <c r="H808" s="2"/>
    </row>
    <row r="809" spans="3:8" ht="15">
      <c r="C809" s="5"/>
      <c r="D809" s="5"/>
      <c r="E809" s="5"/>
      <c r="F809" s="5"/>
      <c r="H809" s="2"/>
    </row>
    <row r="810" spans="3:8" ht="15">
      <c r="C810" s="5"/>
      <c r="D810" s="5"/>
      <c r="E810" s="5"/>
      <c r="F810" s="5"/>
      <c r="H810" s="2"/>
    </row>
    <row r="811" spans="3:8" ht="15">
      <c r="C811" s="5"/>
      <c r="D811" s="5"/>
      <c r="E811" s="5"/>
      <c r="F811" s="5"/>
      <c r="H811" s="2"/>
    </row>
    <row r="812" spans="3:8" ht="15">
      <c r="C812" s="5"/>
      <c r="D812" s="5"/>
      <c r="E812" s="5"/>
      <c r="F812" s="5"/>
      <c r="H812" s="2"/>
    </row>
    <row r="813" spans="3:8" ht="15">
      <c r="C813" s="5"/>
      <c r="D813" s="5"/>
      <c r="E813" s="5"/>
      <c r="F813" s="5"/>
      <c r="H813" s="2"/>
    </row>
    <row r="814" spans="3:8" ht="15">
      <c r="C814" s="5"/>
      <c r="D814" s="5"/>
      <c r="E814" s="5"/>
      <c r="F814" s="5"/>
      <c r="H814" s="2"/>
    </row>
    <row r="815" spans="3:8" ht="15">
      <c r="C815" s="5"/>
      <c r="D815" s="5"/>
      <c r="E815" s="5"/>
      <c r="F815" s="5"/>
      <c r="H815" s="2"/>
    </row>
    <row r="816" spans="3:8" ht="15">
      <c r="C816" s="5"/>
      <c r="D816" s="5"/>
      <c r="E816" s="5"/>
      <c r="F816" s="5"/>
      <c r="H816" s="2"/>
    </row>
    <row r="817" spans="3:8" ht="15">
      <c r="C817" s="5"/>
      <c r="D817" s="5"/>
      <c r="E817" s="5"/>
      <c r="F817" s="5"/>
      <c r="H817" s="2"/>
    </row>
    <row r="818" spans="3:8" ht="15">
      <c r="C818" s="5"/>
      <c r="D818" s="5"/>
      <c r="E818" s="5"/>
      <c r="F818" s="5"/>
      <c r="H818" s="2"/>
    </row>
    <row r="819" spans="3:8" ht="15">
      <c r="C819" s="5"/>
      <c r="D819" s="5"/>
      <c r="E819" s="5"/>
      <c r="F819" s="5"/>
      <c r="H819" s="2"/>
    </row>
    <row r="820" spans="3:8" ht="15">
      <c r="C820" s="5"/>
      <c r="D820" s="5"/>
      <c r="E820" s="5"/>
      <c r="F820" s="5"/>
      <c r="H820" s="2"/>
    </row>
    <row r="821" spans="3:8" ht="15">
      <c r="C821" s="5"/>
      <c r="D821" s="5"/>
      <c r="E821" s="5"/>
      <c r="F821" s="5"/>
      <c r="H821" s="2"/>
    </row>
    <row r="822" spans="3:8" ht="15">
      <c r="C822" s="5"/>
      <c r="D822" s="5"/>
      <c r="E822" s="5"/>
      <c r="F822" s="5"/>
      <c r="H822" s="2"/>
    </row>
    <row r="823" spans="3:8" ht="15">
      <c r="C823" s="5"/>
      <c r="D823" s="5"/>
      <c r="E823" s="5"/>
      <c r="F823" s="5"/>
      <c r="H823" s="2"/>
    </row>
    <row r="824" spans="3:8" ht="15">
      <c r="C824" s="5"/>
      <c r="D824" s="5"/>
      <c r="E824" s="5"/>
      <c r="F824" s="5"/>
      <c r="H824" s="2"/>
    </row>
    <row r="825" spans="3:8" ht="15">
      <c r="C825" s="5"/>
      <c r="D825" s="5"/>
      <c r="E825" s="5"/>
      <c r="F825" s="5"/>
      <c r="H825" s="2"/>
    </row>
    <row r="826" spans="3:8" ht="15">
      <c r="C826" s="5"/>
      <c r="D826" s="5"/>
      <c r="E826" s="5"/>
      <c r="F826" s="5"/>
      <c r="H826" s="2"/>
    </row>
    <row r="827" spans="3:8" ht="15">
      <c r="C827" s="5"/>
      <c r="D827" s="5"/>
      <c r="E827" s="5"/>
      <c r="F827" s="5"/>
      <c r="H827" s="2"/>
    </row>
    <row r="828" spans="3:8" ht="15">
      <c r="C828" s="5"/>
      <c r="D828" s="5"/>
      <c r="E828" s="5"/>
      <c r="F828" s="5"/>
      <c r="H828" s="2"/>
    </row>
    <row r="829" spans="3:8" ht="15">
      <c r="C829" s="5"/>
      <c r="D829" s="5"/>
      <c r="E829" s="5"/>
      <c r="F829" s="5"/>
      <c r="H829" s="2"/>
    </row>
    <row r="830" spans="3:8" ht="15">
      <c r="C830" s="5"/>
      <c r="D830" s="5"/>
      <c r="E830" s="5"/>
      <c r="F830" s="5"/>
      <c r="H830" s="2"/>
    </row>
    <row r="831" spans="3:8" ht="15">
      <c r="C831" s="5"/>
      <c r="D831" s="5"/>
      <c r="E831" s="5"/>
      <c r="F831" s="5"/>
      <c r="H831" s="2"/>
    </row>
    <row r="832" spans="3:8" ht="15">
      <c r="C832" s="5"/>
      <c r="D832" s="5"/>
      <c r="E832" s="5"/>
      <c r="F832" s="5"/>
      <c r="H832" s="2"/>
    </row>
    <row r="833" spans="3:8" ht="15">
      <c r="C833" s="5"/>
      <c r="D833" s="5"/>
      <c r="E833" s="5"/>
      <c r="F833" s="5"/>
      <c r="H833" s="2"/>
    </row>
    <row r="834" spans="3:8" ht="15">
      <c r="C834" s="5"/>
      <c r="D834" s="5"/>
      <c r="E834" s="5"/>
      <c r="F834" s="5"/>
      <c r="H834" s="2"/>
    </row>
    <row r="835" spans="3:8" ht="15">
      <c r="C835" s="5"/>
      <c r="D835" s="5"/>
      <c r="E835" s="5"/>
      <c r="F835" s="5"/>
      <c r="H835" s="2"/>
    </row>
    <row r="836" spans="3:8" ht="15">
      <c r="C836" s="5"/>
      <c r="D836" s="5"/>
      <c r="E836" s="5"/>
      <c r="F836" s="5"/>
      <c r="H836" s="2"/>
    </row>
    <row r="837" spans="3:8" ht="15">
      <c r="C837" s="5"/>
      <c r="D837" s="5"/>
      <c r="E837" s="5"/>
      <c r="F837" s="5"/>
      <c r="H837" s="2"/>
    </row>
    <row r="838" spans="3:8" ht="15">
      <c r="C838" s="5"/>
      <c r="D838" s="5"/>
      <c r="E838" s="5"/>
      <c r="F838" s="5"/>
      <c r="H838" s="2"/>
    </row>
    <row r="839" spans="3:8" ht="15">
      <c r="C839" s="5"/>
      <c r="D839" s="5"/>
      <c r="E839" s="5"/>
      <c r="F839" s="5"/>
      <c r="H839" s="2"/>
    </row>
    <row r="840" spans="3:8" ht="15">
      <c r="C840" s="5"/>
      <c r="D840" s="5"/>
      <c r="E840" s="5"/>
      <c r="F840" s="5"/>
      <c r="H840" s="2"/>
    </row>
    <row r="841" spans="3:8" ht="15">
      <c r="C841" s="5"/>
      <c r="D841" s="5"/>
      <c r="E841" s="5"/>
      <c r="F841" s="5"/>
      <c r="H841" s="2"/>
    </row>
    <row r="842" spans="3:8" ht="15">
      <c r="C842" s="5"/>
      <c r="D842" s="5"/>
      <c r="E842" s="5"/>
      <c r="F842" s="5"/>
      <c r="H842" s="2"/>
    </row>
    <row r="843" spans="3:8" ht="15">
      <c r="C843" s="5"/>
      <c r="D843" s="5"/>
      <c r="E843" s="5"/>
      <c r="F843" s="5"/>
      <c r="H843" s="2"/>
    </row>
    <row r="844" spans="3:8" ht="15">
      <c r="C844" s="5"/>
      <c r="D844" s="5"/>
      <c r="E844" s="5"/>
      <c r="F844" s="5"/>
      <c r="H844" s="2"/>
    </row>
    <row r="845" spans="3:8" ht="15">
      <c r="C845" s="5"/>
      <c r="D845" s="5"/>
      <c r="E845" s="5"/>
      <c r="F845" s="5"/>
      <c r="H845" s="2"/>
    </row>
    <row r="846" spans="3:8" ht="15">
      <c r="C846" s="5"/>
      <c r="D846" s="5"/>
      <c r="E846" s="5"/>
      <c r="F846" s="5"/>
      <c r="H846" s="2"/>
    </row>
    <row r="847" spans="3:8" ht="15">
      <c r="C847" s="5"/>
      <c r="D847" s="5"/>
      <c r="E847" s="5"/>
      <c r="F847" s="5"/>
      <c r="H847" s="2"/>
    </row>
    <row r="848" spans="3:8" ht="15">
      <c r="C848" s="5"/>
      <c r="D848" s="5"/>
      <c r="E848" s="5"/>
      <c r="F848" s="5"/>
      <c r="H848" s="2"/>
    </row>
    <row r="849" spans="3:8" ht="15">
      <c r="C849" s="5"/>
      <c r="D849" s="5"/>
      <c r="E849" s="5"/>
      <c r="F849" s="5"/>
      <c r="H849" s="2"/>
    </row>
    <row r="850" spans="3:8" ht="15">
      <c r="C850" s="5"/>
      <c r="D850" s="5"/>
      <c r="E850" s="5"/>
      <c r="F850" s="5"/>
      <c r="H850" s="2"/>
    </row>
    <row r="851" spans="3:8" ht="15">
      <c r="C851" s="5"/>
      <c r="D851" s="5"/>
      <c r="E851" s="5"/>
      <c r="F851" s="5"/>
      <c r="H851" s="2"/>
    </row>
    <row r="852" spans="3:8" ht="15">
      <c r="C852" s="5"/>
      <c r="D852" s="5"/>
      <c r="E852" s="5"/>
      <c r="F852" s="5"/>
      <c r="H852" s="2"/>
    </row>
    <row r="853" spans="3:8" ht="15">
      <c r="C853" s="5"/>
      <c r="D853" s="5"/>
      <c r="E853" s="5"/>
      <c r="F853" s="5"/>
      <c r="H853" s="2"/>
    </row>
    <row r="854" spans="3:8" ht="15">
      <c r="C854" s="5"/>
      <c r="D854" s="5"/>
      <c r="E854" s="5"/>
      <c r="F854" s="5"/>
      <c r="H854" s="2"/>
    </row>
    <row r="855" spans="3:8" ht="15">
      <c r="C855" s="5"/>
      <c r="D855" s="5"/>
      <c r="E855" s="5"/>
      <c r="F855" s="5"/>
      <c r="H855" s="2"/>
    </row>
    <row r="856" spans="3:8" ht="15">
      <c r="C856" s="5"/>
      <c r="D856" s="5"/>
      <c r="E856" s="5"/>
      <c r="F856" s="5"/>
      <c r="H856" s="2"/>
    </row>
    <row r="857" spans="3:8" ht="15">
      <c r="C857" s="5"/>
      <c r="D857" s="5"/>
      <c r="E857" s="5"/>
      <c r="F857" s="5"/>
      <c r="H857" s="2"/>
    </row>
    <row r="858" spans="3:8" ht="15">
      <c r="C858" s="5"/>
      <c r="D858" s="5"/>
      <c r="E858" s="5"/>
      <c r="F858" s="5"/>
      <c r="H858" s="2"/>
    </row>
    <row r="859" spans="3:8" ht="15">
      <c r="C859" s="5"/>
      <c r="D859" s="5"/>
      <c r="E859" s="5"/>
      <c r="F859" s="5"/>
      <c r="H859" s="2"/>
    </row>
    <row r="860" spans="3:8" ht="15">
      <c r="C860" s="5"/>
      <c r="D860" s="5"/>
      <c r="E860" s="5"/>
      <c r="F860" s="5"/>
      <c r="H860" s="2"/>
    </row>
    <row r="861" spans="3:8" ht="15">
      <c r="C861" s="5"/>
      <c r="D861" s="5"/>
      <c r="E861" s="5"/>
      <c r="F861" s="5"/>
      <c r="H861" s="2"/>
    </row>
    <row r="862" spans="3:8" ht="15">
      <c r="C862" s="5"/>
      <c r="D862" s="5"/>
      <c r="E862" s="5"/>
      <c r="F862" s="5"/>
      <c r="H862" s="2"/>
    </row>
    <row r="863" spans="3:8" ht="15">
      <c r="C863" s="5"/>
      <c r="D863" s="5"/>
      <c r="E863" s="5"/>
      <c r="F863" s="5"/>
      <c r="H863" s="2"/>
    </row>
    <row r="864" spans="3:8" ht="15">
      <c r="C864" s="5"/>
      <c r="D864" s="5"/>
      <c r="E864" s="5"/>
      <c r="F864" s="5"/>
      <c r="H864" s="2"/>
    </row>
    <row r="865" spans="3:8" ht="15">
      <c r="C865" s="5"/>
      <c r="D865" s="5"/>
      <c r="E865" s="5"/>
      <c r="F865" s="5"/>
      <c r="H865" s="2"/>
    </row>
    <row r="866" spans="3:8" ht="15">
      <c r="C866" s="5"/>
      <c r="D866" s="5"/>
      <c r="E866" s="5"/>
      <c r="F866" s="5"/>
      <c r="H866" s="2"/>
    </row>
    <row r="867" spans="3:8" ht="15">
      <c r="C867" s="5"/>
      <c r="D867" s="5"/>
      <c r="E867" s="5"/>
      <c r="F867" s="5"/>
      <c r="H867" s="2"/>
    </row>
    <row r="868" spans="3:8" ht="15">
      <c r="C868" s="5"/>
      <c r="D868" s="5"/>
      <c r="E868" s="5"/>
      <c r="F868" s="5"/>
      <c r="H868" s="2"/>
    </row>
    <row r="869" spans="3:8" ht="15">
      <c r="C869" s="5"/>
      <c r="D869" s="5"/>
      <c r="E869" s="5"/>
      <c r="F869" s="5"/>
      <c r="H869" s="2"/>
    </row>
    <row r="870" spans="3:8" ht="15">
      <c r="C870" s="5"/>
      <c r="D870" s="5"/>
      <c r="E870" s="5"/>
      <c r="F870" s="5"/>
      <c r="H870" s="2"/>
    </row>
    <row r="871" spans="3:8" ht="15">
      <c r="C871" s="5"/>
      <c r="D871" s="5"/>
      <c r="E871" s="5"/>
      <c r="F871" s="5"/>
      <c r="H871" s="2"/>
    </row>
    <row r="872" spans="3:8" ht="15">
      <c r="C872" s="5"/>
      <c r="D872" s="5"/>
      <c r="E872" s="5"/>
      <c r="F872" s="5"/>
      <c r="H872" s="2"/>
    </row>
    <row r="873" spans="3:8" ht="15">
      <c r="C873" s="5"/>
      <c r="D873" s="5"/>
      <c r="E873" s="5"/>
      <c r="F873" s="5"/>
      <c r="H873" s="2"/>
    </row>
    <row r="874" spans="3:8" ht="15">
      <c r="C874" s="5"/>
      <c r="D874" s="5"/>
      <c r="E874" s="5"/>
      <c r="F874" s="5"/>
      <c r="H874" s="2"/>
    </row>
    <row r="875" spans="3:8" ht="15">
      <c r="C875" s="5"/>
      <c r="D875" s="5"/>
      <c r="E875" s="5"/>
      <c r="F875" s="5"/>
      <c r="H875" s="2"/>
    </row>
    <row r="876" spans="3:8" ht="15">
      <c r="C876" s="5"/>
      <c r="D876" s="5"/>
      <c r="E876" s="5"/>
      <c r="F876" s="5"/>
      <c r="H876" s="2"/>
    </row>
    <row r="877" spans="3:8" ht="15">
      <c r="C877" s="5"/>
      <c r="D877" s="5"/>
      <c r="E877" s="5"/>
      <c r="F877" s="5"/>
      <c r="H877" s="2"/>
    </row>
    <row r="878" spans="3:8" ht="15">
      <c r="C878" s="5"/>
      <c r="D878" s="5"/>
      <c r="E878" s="5"/>
      <c r="F878" s="5"/>
      <c r="H878" s="2"/>
    </row>
    <row r="879" spans="3:8" ht="15">
      <c r="C879" s="5"/>
      <c r="D879" s="5"/>
      <c r="E879" s="5"/>
      <c r="F879" s="5"/>
      <c r="H879" s="2"/>
    </row>
    <row r="880" spans="3:8" ht="15">
      <c r="C880" s="5"/>
      <c r="D880" s="5"/>
      <c r="E880" s="5"/>
      <c r="F880" s="5"/>
      <c r="H880" s="2"/>
    </row>
    <row r="881" spans="3:8" ht="15">
      <c r="C881" s="5"/>
      <c r="D881" s="5"/>
      <c r="E881" s="5"/>
      <c r="F881" s="5"/>
      <c r="H881" s="2"/>
    </row>
    <row r="882" spans="3:8" ht="15">
      <c r="C882" s="5"/>
      <c r="D882" s="5"/>
      <c r="E882" s="5"/>
      <c r="F882" s="5"/>
      <c r="H882" s="2"/>
    </row>
    <row r="883" spans="3:8" ht="15">
      <c r="C883" s="5"/>
      <c r="D883" s="5"/>
      <c r="E883" s="5"/>
      <c r="F883" s="5"/>
      <c r="H883" s="2"/>
    </row>
    <row r="884" spans="3:8" ht="15">
      <c r="C884" s="5"/>
      <c r="D884" s="5"/>
      <c r="E884" s="5"/>
      <c r="F884" s="5"/>
      <c r="H884" s="2"/>
    </row>
    <row r="885" spans="3:8" ht="15">
      <c r="C885" s="5"/>
      <c r="D885" s="5"/>
      <c r="E885" s="5"/>
      <c r="F885" s="5"/>
      <c r="H885" s="2"/>
    </row>
    <row r="886" spans="3:8" ht="15">
      <c r="C886" s="5"/>
      <c r="D886" s="5"/>
      <c r="E886" s="5"/>
      <c r="F886" s="5"/>
      <c r="H886" s="2"/>
    </row>
    <row r="887" spans="3:8" ht="15">
      <c r="C887" s="5"/>
      <c r="D887" s="5"/>
      <c r="E887" s="5"/>
      <c r="F887" s="5"/>
      <c r="H887" s="2"/>
    </row>
    <row r="888" spans="3:8" ht="15">
      <c r="C888" s="5"/>
      <c r="D888" s="5"/>
      <c r="E888" s="5"/>
      <c r="F888" s="5"/>
      <c r="H888" s="2"/>
    </row>
    <row r="889" spans="3:8" ht="15">
      <c r="C889" s="5"/>
      <c r="D889" s="5"/>
      <c r="E889" s="5"/>
      <c r="F889" s="5"/>
      <c r="H889" s="2"/>
    </row>
    <row r="890" spans="3:8" ht="15">
      <c r="C890" s="5"/>
      <c r="D890" s="5"/>
      <c r="E890" s="5"/>
      <c r="F890" s="5"/>
      <c r="H890" s="2"/>
    </row>
    <row r="891" spans="3:8" ht="15">
      <c r="C891" s="5"/>
      <c r="D891" s="5"/>
      <c r="E891" s="5"/>
      <c r="F891" s="5"/>
      <c r="H891" s="2"/>
    </row>
    <row r="892" spans="3:8" ht="15">
      <c r="C892" s="5"/>
      <c r="D892" s="5"/>
      <c r="E892" s="5"/>
      <c r="F892" s="5"/>
      <c r="H892" s="2"/>
    </row>
    <row r="893" spans="3:8" ht="15">
      <c r="C893" s="5"/>
      <c r="D893" s="5"/>
      <c r="E893" s="5"/>
      <c r="F893" s="5"/>
      <c r="H893" s="2"/>
    </row>
    <row r="894" spans="3:8" ht="15">
      <c r="C894" s="5"/>
      <c r="D894" s="5"/>
      <c r="E894" s="5"/>
      <c r="F894" s="5"/>
      <c r="H894" s="2"/>
    </row>
    <row r="895" spans="3:8" ht="15">
      <c r="C895" s="5"/>
      <c r="D895" s="5"/>
      <c r="E895" s="5"/>
      <c r="F895" s="5"/>
      <c r="H895" s="2"/>
    </row>
    <row r="896" spans="3:8" ht="15">
      <c r="C896" s="5"/>
      <c r="D896" s="5"/>
      <c r="E896" s="5"/>
      <c r="F896" s="5"/>
      <c r="H896" s="2"/>
    </row>
    <row r="897" spans="3:8" ht="15">
      <c r="C897" s="5"/>
      <c r="D897" s="5"/>
      <c r="E897" s="5"/>
      <c r="F897" s="5"/>
      <c r="H897" s="2"/>
    </row>
    <row r="898" spans="3:8" ht="15">
      <c r="C898" s="5"/>
      <c r="D898" s="5"/>
      <c r="E898" s="5"/>
      <c r="F898" s="5"/>
      <c r="H898" s="2"/>
    </row>
    <row r="899" spans="3:8" ht="15">
      <c r="C899" s="5"/>
      <c r="D899" s="5"/>
      <c r="E899" s="5"/>
      <c r="F899" s="5"/>
      <c r="H899" s="2"/>
    </row>
    <row r="900" spans="3:8" ht="15">
      <c r="C900" s="5"/>
      <c r="D900" s="5"/>
      <c r="E900" s="5"/>
      <c r="F900" s="5"/>
      <c r="H900" s="2"/>
    </row>
    <row r="901" spans="3:8" ht="15">
      <c r="C901" s="5"/>
      <c r="D901" s="5"/>
      <c r="E901" s="5"/>
      <c r="F901" s="5"/>
      <c r="H901" s="2"/>
    </row>
    <row r="902" spans="3:8" ht="15">
      <c r="C902" s="5"/>
      <c r="D902" s="5"/>
      <c r="E902" s="5"/>
      <c r="F902" s="5"/>
      <c r="H902" s="2"/>
    </row>
    <row r="903" spans="3:8" ht="15">
      <c r="C903" s="5"/>
      <c r="D903" s="5"/>
      <c r="E903" s="5"/>
      <c r="F903" s="5"/>
      <c r="H903" s="2"/>
    </row>
    <row r="904" spans="3:8" ht="15">
      <c r="C904" s="5"/>
      <c r="D904" s="5"/>
      <c r="E904" s="5"/>
      <c r="F904" s="5"/>
      <c r="H904" s="2"/>
    </row>
    <row r="905" spans="3:8" ht="15">
      <c r="C905" s="5"/>
      <c r="D905" s="5"/>
      <c r="E905" s="5"/>
      <c r="F905" s="5"/>
      <c r="H905" s="2"/>
    </row>
    <row r="906" spans="3:8" ht="15">
      <c r="C906" s="5"/>
      <c r="D906" s="5"/>
      <c r="E906" s="5"/>
      <c r="F906" s="5"/>
      <c r="H906" s="2"/>
    </row>
    <row r="907" spans="3:8" ht="15">
      <c r="C907" s="5"/>
      <c r="D907" s="5"/>
      <c r="E907" s="5"/>
      <c r="F907" s="5"/>
      <c r="H907" s="2"/>
    </row>
    <row r="908" spans="3:8" ht="15">
      <c r="C908" s="5"/>
      <c r="D908" s="5"/>
      <c r="E908" s="5"/>
      <c r="F908" s="5"/>
      <c r="H908" s="2"/>
    </row>
    <row r="909" spans="3:8" ht="15">
      <c r="C909" s="5"/>
      <c r="D909" s="5"/>
      <c r="E909" s="5"/>
      <c r="F909" s="5"/>
      <c r="H909" s="2"/>
    </row>
    <row r="910" spans="3:8" ht="15">
      <c r="C910" s="5"/>
      <c r="D910" s="5"/>
      <c r="E910" s="5"/>
      <c r="F910" s="5"/>
      <c r="H910" s="2"/>
    </row>
    <row r="911" spans="3:8" ht="15">
      <c r="C911" s="5"/>
      <c r="D911" s="5"/>
      <c r="E911" s="5"/>
      <c r="F911" s="5"/>
      <c r="H911" s="2"/>
    </row>
    <row r="912" spans="3:8" ht="15">
      <c r="C912" s="5"/>
      <c r="D912" s="5"/>
      <c r="E912" s="5"/>
      <c r="F912" s="5"/>
      <c r="H912" s="2"/>
    </row>
    <row r="913" spans="3:8" ht="15">
      <c r="C913" s="5"/>
      <c r="D913" s="5"/>
      <c r="E913" s="5"/>
      <c r="F913" s="5"/>
      <c r="H913" s="2"/>
    </row>
    <row r="914" spans="3:8" ht="15">
      <c r="C914" s="5"/>
      <c r="D914" s="5"/>
      <c r="E914" s="5"/>
      <c r="F914" s="5"/>
      <c r="H914" s="2"/>
    </row>
    <row r="915" spans="3:8" ht="15">
      <c r="C915" s="5"/>
      <c r="D915" s="5"/>
      <c r="E915" s="5"/>
      <c r="F915" s="5"/>
      <c r="H915" s="2"/>
    </row>
    <row r="916" spans="3:8" ht="15">
      <c r="C916" s="5"/>
      <c r="D916" s="5"/>
      <c r="E916" s="5"/>
      <c r="F916" s="5"/>
      <c r="H916" s="2"/>
    </row>
    <row r="917" spans="3:8" ht="15">
      <c r="C917" s="5"/>
      <c r="D917" s="5"/>
      <c r="E917" s="5"/>
      <c r="F917" s="5"/>
      <c r="H917" s="2"/>
    </row>
    <row r="918" spans="3:8" ht="15">
      <c r="C918" s="5"/>
      <c r="D918" s="5"/>
      <c r="E918" s="5"/>
      <c r="F918" s="5"/>
      <c r="H918" s="2"/>
    </row>
    <row r="919" spans="3:8" ht="15">
      <c r="C919" s="5"/>
      <c r="D919" s="5"/>
      <c r="E919" s="5"/>
      <c r="F919" s="5"/>
      <c r="H919" s="2"/>
    </row>
    <row r="920" spans="3:8" ht="15">
      <c r="C920" s="5"/>
      <c r="D920" s="5"/>
      <c r="E920" s="5"/>
      <c r="F920" s="5"/>
      <c r="H920" s="2"/>
    </row>
    <row r="921" spans="3:8" ht="15">
      <c r="C921" s="5"/>
      <c r="D921" s="5"/>
      <c r="E921" s="5"/>
      <c r="F921" s="5"/>
      <c r="H921" s="2"/>
    </row>
    <row r="922" spans="3:8" ht="15">
      <c r="C922" s="5"/>
      <c r="D922" s="5"/>
      <c r="E922" s="5"/>
      <c r="F922" s="5"/>
      <c r="H922" s="2"/>
    </row>
    <row r="923" spans="3:8" ht="15">
      <c r="C923" s="5"/>
      <c r="D923" s="5"/>
      <c r="E923" s="5"/>
      <c r="F923" s="5"/>
      <c r="H923" s="2"/>
    </row>
    <row r="924" spans="3:8" ht="15">
      <c r="C924" s="5"/>
      <c r="D924" s="5"/>
      <c r="E924" s="5"/>
      <c r="F924" s="5"/>
      <c r="H924" s="2"/>
    </row>
    <row r="925" spans="3:8" ht="15">
      <c r="C925" s="5"/>
      <c r="D925" s="5"/>
      <c r="E925" s="5"/>
      <c r="F925" s="5"/>
      <c r="H925" s="2"/>
    </row>
    <row r="926" spans="3:8" ht="15">
      <c r="C926" s="5"/>
      <c r="D926" s="5"/>
      <c r="E926" s="5"/>
      <c r="F926" s="5"/>
      <c r="H926" s="2"/>
    </row>
    <row r="927" spans="3:8" ht="15">
      <c r="C927" s="5"/>
      <c r="D927" s="5"/>
      <c r="E927" s="5"/>
      <c r="F927" s="5"/>
      <c r="H927" s="2"/>
    </row>
    <row r="928" spans="3:8" ht="15">
      <c r="C928" s="5"/>
      <c r="D928" s="5"/>
      <c r="E928" s="5"/>
      <c r="F928" s="5"/>
      <c r="H928" s="2"/>
    </row>
    <row r="929" spans="3:8" ht="15">
      <c r="C929" s="5"/>
      <c r="D929" s="5"/>
      <c r="E929" s="5"/>
      <c r="F929" s="5"/>
      <c r="H929" s="2"/>
    </row>
    <row r="930" spans="3:8" ht="15">
      <c r="C930" s="5"/>
      <c r="D930" s="5"/>
      <c r="E930" s="5"/>
      <c r="F930" s="5"/>
      <c r="H930" s="2"/>
    </row>
    <row r="931" spans="3:8" ht="15">
      <c r="C931" s="5"/>
      <c r="D931" s="5"/>
      <c r="E931" s="5"/>
      <c r="F931" s="5"/>
      <c r="H931" s="2"/>
    </row>
    <row r="932" spans="3:8" ht="15">
      <c r="C932" s="5"/>
      <c r="D932" s="5"/>
      <c r="E932" s="5"/>
      <c r="F932" s="5"/>
      <c r="H932" s="2"/>
    </row>
    <row r="933" spans="3:8" ht="15">
      <c r="C933" s="5"/>
      <c r="D933" s="5"/>
      <c r="E933" s="5"/>
      <c r="F933" s="5"/>
      <c r="H933" s="2"/>
    </row>
    <row r="934" spans="3:8" ht="15">
      <c r="C934" s="5"/>
      <c r="D934" s="5"/>
      <c r="E934" s="5"/>
      <c r="F934" s="5"/>
      <c r="H934" s="2"/>
    </row>
    <row r="935" spans="3:8" ht="15">
      <c r="C935" s="5"/>
      <c r="D935" s="5"/>
      <c r="E935" s="5"/>
      <c r="F935" s="5"/>
      <c r="H935" s="2"/>
    </row>
    <row r="936" spans="3:8" ht="15">
      <c r="C936" s="5"/>
      <c r="D936" s="5"/>
      <c r="E936" s="5"/>
      <c r="F936" s="5"/>
      <c r="H936" s="2"/>
    </row>
    <row r="937" spans="3:8" ht="15">
      <c r="C937" s="5"/>
      <c r="D937" s="5"/>
      <c r="E937" s="5"/>
      <c r="F937" s="5"/>
      <c r="H937" s="2"/>
    </row>
    <row r="938" spans="3:8" ht="15">
      <c r="C938" s="5"/>
      <c r="D938" s="5"/>
      <c r="E938" s="5"/>
      <c r="F938" s="5"/>
      <c r="H938" s="2"/>
    </row>
    <row r="939" spans="3:8" ht="15">
      <c r="C939" s="5"/>
      <c r="D939" s="5"/>
      <c r="E939" s="5"/>
      <c r="F939" s="5"/>
      <c r="H939" s="2"/>
    </row>
    <row r="940" spans="3:8" ht="15">
      <c r="C940" s="5"/>
      <c r="D940" s="5"/>
      <c r="E940" s="5"/>
      <c r="F940" s="5"/>
      <c r="H940" s="2"/>
    </row>
    <row r="941" spans="3:8" ht="15">
      <c r="C941" s="5"/>
      <c r="D941" s="5"/>
      <c r="E941" s="5"/>
      <c r="F941" s="5"/>
      <c r="H941" s="2"/>
    </row>
    <row r="942" spans="3:8" ht="15">
      <c r="C942" s="5"/>
      <c r="D942" s="5"/>
      <c r="E942" s="5"/>
      <c r="F942" s="5"/>
      <c r="H942" s="2"/>
    </row>
    <row r="943" spans="3:8" ht="15">
      <c r="C943" s="5"/>
      <c r="D943" s="5"/>
      <c r="E943" s="5"/>
      <c r="F943" s="5"/>
      <c r="H943" s="2"/>
    </row>
    <row r="944" spans="3:8" ht="15">
      <c r="C944" s="5"/>
      <c r="D944" s="5"/>
      <c r="E944" s="5"/>
      <c r="F944" s="5"/>
      <c r="H944" s="2"/>
    </row>
    <row r="945" spans="3:8" ht="15">
      <c r="C945" s="5"/>
      <c r="D945" s="5"/>
      <c r="E945" s="5"/>
      <c r="F945" s="5"/>
      <c r="H945" s="2"/>
    </row>
    <row r="946" spans="3:8" ht="15">
      <c r="C946" s="5"/>
      <c r="D946" s="5"/>
      <c r="E946" s="5"/>
      <c r="F946" s="5"/>
      <c r="H946" s="2"/>
    </row>
    <row r="947" spans="3:8" ht="15">
      <c r="C947" s="5"/>
      <c r="D947" s="5"/>
      <c r="E947" s="5"/>
      <c r="F947" s="5"/>
      <c r="H947" s="2"/>
    </row>
    <row r="948" spans="3:8" ht="15">
      <c r="C948" s="5"/>
      <c r="D948" s="5"/>
      <c r="E948" s="5"/>
      <c r="F948" s="5"/>
      <c r="H948" s="2"/>
    </row>
    <row r="949" spans="3:8" ht="15">
      <c r="C949" s="5"/>
      <c r="D949" s="5"/>
      <c r="E949" s="5"/>
      <c r="F949" s="5"/>
      <c r="H949" s="2"/>
    </row>
    <row r="950" spans="3:8" ht="15">
      <c r="C950" s="5"/>
      <c r="D950" s="5"/>
      <c r="E950" s="5"/>
      <c r="F950" s="5"/>
      <c r="H950" s="2"/>
    </row>
    <row r="951" spans="3:8" ht="15">
      <c r="C951" s="5"/>
      <c r="D951" s="5"/>
      <c r="E951" s="5"/>
      <c r="F951" s="5"/>
      <c r="H951" s="2"/>
    </row>
    <row r="952" spans="3:8" ht="15">
      <c r="C952" s="5"/>
      <c r="D952" s="5"/>
      <c r="E952" s="5"/>
      <c r="F952" s="5"/>
      <c r="H952" s="2"/>
    </row>
    <row r="953" spans="3:8" ht="15">
      <c r="C953" s="5"/>
      <c r="D953" s="5"/>
      <c r="E953" s="5"/>
      <c r="F953" s="5"/>
      <c r="H953" s="2"/>
    </row>
    <row r="954" spans="3:8" ht="15">
      <c r="C954" s="5"/>
      <c r="D954" s="5"/>
      <c r="E954" s="5"/>
      <c r="F954" s="5"/>
      <c r="H954" s="2"/>
    </row>
    <row r="955" spans="3:8" ht="15">
      <c r="C955" s="5"/>
      <c r="D955" s="5"/>
      <c r="E955" s="5"/>
      <c r="F955" s="5"/>
      <c r="H955" s="2"/>
    </row>
    <row r="956" spans="3:8" ht="15">
      <c r="C956" s="5"/>
      <c r="D956" s="5"/>
      <c r="E956" s="5"/>
      <c r="F956" s="5"/>
      <c r="H956" s="2"/>
    </row>
    <row r="957" spans="3:8" ht="15">
      <c r="C957" s="5"/>
      <c r="D957" s="5"/>
      <c r="E957" s="5"/>
      <c r="F957" s="5"/>
      <c r="H957" s="2"/>
    </row>
    <row r="958" spans="3:8" ht="15">
      <c r="C958" s="5"/>
      <c r="D958" s="5"/>
      <c r="E958" s="5"/>
      <c r="F958" s="5"/>
      <c r="H958" s="2"/>
    </row>
    <row r="959" spans="3:8" ht="15">
      <c r="C959" s="5"/>
      <c r="D959" s="5"/>
      <c r="E959" s="5"/>
      <c r="F959" s="5"/>
      <c r="H959" s="2"/>
    </row>
    <row r="960" spans="3:8" ht="15">
      <c r="C960" s="5"/>
      <c r="D960" s="5"/>
      <c r="E960" s="5"/>
      <c r="F960" s="5"/>
      <c r="H960" s="2"/>
    </row>
    <row r="961" spans="3:8" ht="15">
      <c r="C961" s="5"/>
      <c r="D961" s="5"/>
      <c r="E961" s="5"/>
      <c r="F961" s="5"/>
      <c r="H961" s="2"/>
    </row>
    <row r="962" spans="3:8" ht="15">
      <c r="C962" s="5"/>
      <c r="D962" s="5"/>
      <c r="E962" s="5"/>
      <c r="F962" s="5"/>
      <c r="H962" s="2"/>
    </row>
    <row r="963" spans="3:8" ht="15">
      <c r="C963" s="5"/>
      <c r="D963" s="5"/>
      <c r="E963" s="5"/>
      <c r="F963" s="5"/>
      <c r="H963" s="2"/>
    </row>
    <row r="964" spans="3:8" ht="15">
      <c r="C964" s="5"/>
      <c r="D964" s="5"/>
      <c r="E964" s="5"/>
      <c r="F964" s="5"/>
      <c r="H964" s="2"/>
    </row>
    <row r="965" spans="3:8" ht="15">
      <c r="C965" s="5"/>
      <c r="D965" s="5"/>
      <c r="E965" s="5"/>
      <c r="F965" s="5"/>
      <c r="H965" s="2"/>
    </row>
    <row r="966" spans="3:8" ht="15">
      <c r="C966" s="5"/>
      <c r="D966" s="5"/>
      <c r="E966" s="5"/>
      <c r="F966" s="5"/>
      <c r="H966" s="2"/>
    </row>
    <row r="967" spans="3:8" ht="15">
      <c r="C967" s="5"/>
      <c r="D967" s="5"/>
      <c r="E967" s="5"/>
      <c r="F967" s="5"/>
      <c r="H967" s="2"/>
    </row>
    <row r="968" spans="3:8" ht="15">
      <c r="C968" s="5"/>
      <c r="D968" s="5"/>
      <c r="E968" s="5"/>
      <c r="F968" s="5"/>
      <c r="H968" s="2"/>
    </row>
    <row r="969" spans="3:8" ht="15">
      <c r="C969" s="5"/>
      <c r="D969" s="5"/>
      <c r="E969" s="5"/>
      <c r="F969" s="5"/>
      <c r="H969" s="2"/>
    </row>
    <row r="970" spans="3:8" ht="15">
      <c r="C970" s="5"/>
      <c r="D970" s="5"/>
      <c r="E970" s="5"/>
      <c r="F970" s="5"/>
      <c r="H970" s="2"/>
    </row>
    <row r="971" spans="3:8" ht="15">
      <c r="C971" s="5"/>
      <c r="D971" s="5"/>
      <c r="E971" s="5"/>
      <c r="F971" s="5"/>
      <c r="H971" s="2"/>
    </row>
    <row r="972" spans="3:8" ht="15">
      <c r="C972" s="5"/>
      <c r="D972" s="5"/>
      <c r="E972" s="5"/>
      <c r="F972" s="5"/>
      <c r="H972" s="2"/>
    </row>
    <row r="973" spans="3:8" ht="15">
      <c r="C973" s="5"/>
      <c r="D973" s="5"/>
      <c r="E973" s="5"/>
      <c r="F973" s="5"/>
      <c r="H973" s="2"/>
    </row>
    <row r="974" spans="3:8" ht="15">
      <c r="C974" s="5"/>
      <c r="D974" s="5"/>
      <c r="E974" s="5"/>
      <c r="F974" s="5"/>
      <c r="H974" s="2"/>
    </row>
    <row r="975" spans="3:8" ht="15">
      <c r="C975" s="5"/>
      <c r="D975" s="5"/>
      <c r="E975" s="5"/>
      <c r="F975" s="5"/>
      <c r="H975" s="2"/>
    </row>
    <row r="976" spans="3:8" ht="15">
      <c r="C976" s="5"/>
      <c r="D976" s="5"/>
      <c r="E976" s="5"/>
      <c r="F976" s="5"/>
      <c r="H976" s="2"/>
    </row>
    <row r="977" spans="3:8" ht="15">
      <c r="C977" s="5"/>
      <c r="D977" s="5"/>
      <c r="E977" s="5"/>
      <c r="F977" s="5"/>
      <c r="H977" s="2"/>
    </row>
    <row r="978" spans="3:8" ht="15">
      <c r="C978" s="5"/>
      <c r="D978" s="5"/>
      <c r="E978" s="5"/>
      <c r="F978" s="5"/>
      <c r="H978" s="2"/>
    </row>
    <row r="979" spans="3:8" ht="15">
      <c r="C979" s="5"/>
      <c r="D979" s="5"/>
      <c r="E979" s="5"/>
      <c r="F979" s="5"/>
      <c r="H979" s="2"/>
    </row>
    <row r="980" spans="3:8" ht="15">
      <c r="C980" s="5"/>
      <c r="D980" s="5"/>
      <c r="E980" s="5"/>
      <c r="F980" s="5"/>
      <c r="H980" s="2"/>
    </row>
    <row r="981" spans="3:8" ht="15">
      <c r="C981" s="5"/>
      <c r="D981" s="5"/>
      <c r="E981" s="5"/>
      <c r="F981" s="5"/>
      <c r="H981" s="2"/>
    </row>
    <row r="982" spans="3:8" ht="15">
      <c r="C982" s="5"/>
      <c r="D982" s="5"/>
      <c r="E982" s="5"/>
      <c r="F982" s="5"/>
      <c r="H982" s="2"/>
    </row>
    <row r="983" spans="3:8" ht="15">
      <c r="C983" s="5"/>
      <c r="D983" s="5"/>
      <c r="E983" s="5"/>
      <c r="F983" s="5"/>
      <c r="H983" s="2"/>
    </row>
    <row r="984" spans="3:8" ht="15">
      <c r="C984" s="5"/>
      <c r="D984" s="5"/>
      <c r="E984" s="5"/>
      <c r="F984" s="5"/>
      <c r="H984" s="2"/>
    </row>
    <row r="985" spans="3:8" ht="15">
      <c r="C985" s="5"/>
      <c r="D985" s="5"/>
      <c r="E985" s="5"/>
      <c r="F985" s="5"/>
      <c r="H985" s="2"/>
    </row>
    <row r="986" spans="3:8" ht="15">
      <c r="C986" s="5"/>
      <c r="D986" s="5"/>
      <c r="E986" s="5"/>
      <c r="F986" s="5"/>
      <c r="H986" s="2"/>
    </row>
    <row r="987" spans="3:8" ht="15">
      <c r="C987" s="5"/>
      <c r="D987" s="5"/>
      <c r="E987" s="5"/>
      <c r="F987" s="5"/>
      <c r="H987" s="2"/>
    </row>
    <row r="988" spans="3:8" ht="15">
      <c r="C988" s="5"/>
      <c r="D988" s="5"/>
      <c r="E988" s="5"/>
      <c r="F988" s="5"/>
      <c r="H988" s="2"/>
    </row>
    <row r="989" spans="3:8" ht="15">
      <c r="C989" s="5"/>
      <c r="D989" s="5"/>
      <c r="E989" s="5"/>
      <c r="F989" s="5"/>
      <c r="H989" s="2"/>
    </row>
    <row r="990" spans="3:8" ht="15">
      <c r="C990" s="5"/>
      <c r="D990" s="5"/>
      <c r="E990" s="5"/>
      <c r="F990" s="5"/>
      <c r="H990" s="2"/>
    </row>
    <row r="991" spans="3:8" ht="15">
      <c r="C991" s="5"/>
      <c r="D991" s="5"/>
      <c r="E991" s="5"/>
      <c r="F991" s="5"/>
      <c r="H991" s="2"/>
    </row>
    <row r="992" spans="3:8" ht="15">
      <c r="C992" s="5"/>
      <c r="D992" s="5"/>
      <c r="E992" s="5"/>
      <c r="F992" s="5"/>
      <c r="H992" s="2"/>
    </row>
    <row r="993" spans="3:8" ht="15">
      <c r="C993" s="5"/>
      <c r="D993" s="5"/>
      <c r="E993" s="5"/>
      <c r="F993" s="5"/>
      <c r="H993" s="2"/>
    </row>
    <row r="994" spans="3:8" ht="15">
      <c r="C994" s="5"/>
      <c r="D994" s="5"/>
      <c r="E994" s="5"/>
      <c r="F994" s="5"/>
      <c r="H994" s="2"/>
    </row>
    <row r="995" spans="3:8" ht="15">
      <c r="C995" s="5"/>
      <c r="D995" s="5"/>
      <c r="E995" s="5"/>
      <c r="F995" s="5"/>
      <c r="H995" s="2"/>
    </row>
    <row r="996" spans="3:8" ht="15">
      <c r="C996" s="5"/>
      <c r="D996" s="5"/>
      <c r="E996" s="5"/>
      <c r="F996" s="5"/>
      <c r="H996" s="2"/>
    </row>
    <row r="997" spans="3:8" ht="15">
      <c r="C997" s="5"/>
      <c r="D997" s="5"/>
      <c r="E997" s="5"/>
      <c r="F997" s="5"/>
      <c r="H997" s="2"/>
    </row>
    <row r="998" spans="3:6" ht="15">
      <c r="C998" s="5"/>
      <c r="D998" s="5"/>
      <c r="E998" s="5"/>
      <c r="F998" s="5"/>
    </row>
    <row r="999" spans="3:6" ht="15">
      <c r="C999" s="5"/>
      <c r="D999" s="5"/>
      <c r="E999" s="5"/>
      <c r="F999" s="5"/>
    </row>
    <row r="1000" spans="3:6" ht="15">
      <c r="C1000" s="5"/>
      <c r="D1000" s="5"/>
      <c r="E1000" s="5"/>
      <c r="F1000" s="5"/>
    </row>
    <row r="1001" spans="3:6" ht="15">
      <c r="C1001" s="5"/>
      <c r="D1001" s="5"/>
      <c r="E1001" s="5"/>
      <c r="F1001" s="5"/>
    </row>
    <row r="1002" spans="3:6" ht="15">
      <c r="C1002" s="5"/>
      <c r="D1002" s="5"/>
      <c r="E1002" s="5"/>
      <c r="F1002" s="5"/>
    </row>
    <row r="1003" spans="3:6" ht="15">
      <c r="C1003" s="5"/>
      <c r="D1003" s="5"/>
      <c r="E1003" s="5"/>
      <c r="F1003" s="5"/>
    </row>
    <row r="1004" spans="3:6" ht="15">
      <c r="C1004" s="5"/>
      <c r="D1004" s="5"/>
      <c r="E1004" s="5"/>
      <c r="F1004" s="5"/>
    </row>
    <row r="1005" spans="3:6" ht="15">
      <c r="C1005" s="5"/>
      <c r="D1005" s="5"/>
      <c r="E1005" s="5"/>
      <c r="F1005" s="5"/>
    </row>
    <row r="1006" spans="3:6" ht="15">
      <c r="C1006" s="5"/>
      <c r="D1006" s="5"/>
      <c r="E1006" s="5"/>
      <c r="F1006" s="5"/>
    </row>
    <row r="1007" spans="3:6" ht="15">
      <c r="C1007" s="5"/>
      <c r="D1007" s="5"/>
      <c r="E1007" s="5"/>
      <c r="F1007" s="5"/>
    </row>
    <row r="1008" spans="3:6" ht="15">
      <c r="C1008" s="5"/>
      <c r="D1008" s="5"/>
      <c r="E1008" s="5"/>
      <c r="F1008" s="5"/>
    </row>
    <row r="1009" spans="3:6" ht="15">
      <c r="C1009" s="5"/>
      <c r="D1009" s="5"/>
      <c r="E1009" s="5"/>
      <c r="F1009" s="5"/>
    </row>
    <row r="1010" spans="3:6" ht="15">
      <c r="C1010" s="5"/>
      <c r="D1010" s="5"/>
      <c r="E1010" s="5"/>
      <c r="F1010" s="5"/>
    </row>
    <row r="1011" spans="3:6" ht="15">
      <c r="C1011" s="5"/>
      <c r="D1011" s="5"/>
      <c r="E1011" s="5"/>
      <c r="F1011" s="5"/>
    </row>
    <row r="1012" spans="3:6" ht="15">
      <c r="C1012" s="5"/>
      <c r="D1012" s="5"/>
      <c r="E1012" s="5"/>
      <c r="F1012" s="5"/>
    </row>
    <row r="1013" spans="3:6" ht="15">
      <c r="C1013" s="5"/>
      <c r="D1013" s="5"/>
      <c r="E1013" s="5"/>
      <c r="F1013" s="5"/>
    </row>
    <row r="1014" spans="3:6" ht="15">
      <c r="C1014" s="5"/>
      <c r="D1014" s="5"/>
      <c r="E1014" s="5"/>
      <c r="F1014" s="5"/>
    </row>
    <row r="1015" spans="3:6" ht="15">
      <c r="C1015" s="5"/>
      <c r="D1015" s="5"/>
      <c r="E1015" s="5"/>
      <c r="F1015" s="5"/>
    </row>
    <row r="1016" spans="3:6" ht="15">
      <c r="C1016" s="5"/>
      <c r="D1016" s="5"/>
      <c r="E1016" s="5"/>
      <c r="F1016" s="5"/>
    </row>
    <row r="1017" spans="3:6" ht="15">
      <c r="C1017" s="5"/>
      <c r="D1017" s="5"/>
      <c r="E1017" s="5"/>
      <c r="F1017" s="5"/>
    </row>
    <row r="1018" spans="3:6" ht="15">
      <c r="C1018" s="5"/>
      <c r="D1018" s="5"/>
      <c r="E1018" s="5"/>
      <c r="F1018" s="5"/>
    </row>
    <row r="1019" spans="3:6" ht="15">
      <c r="C1019" s="5"/>
      <c r="D1019" s="5"/>
      <c r="E1019" s="5"/>
      <c r="F1019" s="5"/>
    </row>
    <row r="1020" spans="3:6" ht="15">
      <c r="C1020" s="5"/>
      <c r="D1020" s="5"/>
      <c r="E1020" s="5"/>
      <c r="F1020" s="5"/>
    </row>
    <row r="1021" spans="3:6" ht="15">
      <c r="C1021" s="5"/>
      <c r="D1021" s="5"/>
      <c r="E1021" s="5"/>
      <c r="F1021" s="5"/>
    </row>
    <row r="1022" spans="3:6" ht="15">
      <c r="C1022" s="5"/>
      <c r="D1022" s="5"/>
      <c r="E1022" s="5"/>
      <c r="F1022" s="5"/>
    </row>
    <row r="1023" spans="3:6" ht="15">
      <c r="C1023" s="5"/>
      <c r="D1023" s="5"/>
      <c r="E1023" s="5"/>
      <c r="F1023" s="5"/>
    </row>
    <row r="1024" spans="3:6" ht="15">
      <c r="C1024" s="5"/>
      <c r="D1024" s="5"/>
      <c r="E1024" s="5"/>
      <c r="F1024" s="5"/>
    </row>
    <row r="1025" spans="3:6" ht="15">
      <c r="C1025" s="5"/>
      <c r="D1025" s="5"/>
      <c r="E1025" s="5"/>
      <c r="F1025" s="5"/>
    </row>
    <row r="1026" spans="3:6" ht="15">
      <c r="C1026" s="5"/>
      <c r="D1026" s="5"/>
      <c r="E1026" s="5"/>
      <c r="F1026" s="5"/>
    </row>
    <row r="1027" spans="3:6" ht="15">
      <c r="C1027" s="5"/>
      <c r="D1027" s="5"/>
      <c r="E1027" s="5"/>
      <c r="F1027" s="5"/>
    </row>
    <row r="1028" spans="3:6" ht="15">
      <c r="C1028" s="5"/>
      <c r="D1028" s="5"/>
      <c r="E1028" s="5"/>
      <c r="F1028" s="5"/>
    </row>
    <row r="1029" spans="3:6" ht="15">
      <c r="C1029" s="5"/>
      <c r="D1029" s="5"/>
      <c r="E1029" s="5"/>
      <c r="F1029" s="5"/>
    </row>
    <row r="1030" spans="3:6" ht="15">
      <c r="C1030" s="5"/>
      <c r="D1030" s="5"/>
      <c r="E1030" s="5"/>
      <c r="F1030" s="5"/>
    </row>
    <row r="1031" spans="3:6" ht="15">
      <c r="C1031" s="5"/>
      <c r="D1031" s="5"/>
      <c r="E1031" s="5"/>
      <c r="F1031" s="5"/>
    </row>
    <row r="1032" spans="3:6" ht="15">
      <c r="C1032" s="5"/>
      <c r="D1032" s="5"/>
      <c r="E1032" s="5"/>
      <c r="F1032" s="5"/>
    </row>
    <row r="1033" spans="3:6" ht="15">
      <c r="C1033" s="5"/>
      <c r="D1033" s="5"/>
      <c r="E1033" s="5"/>
      <c r="F1033" s="5"/>
    </row>
    <row r="1034" spans="3:6" ht="15">
      <c r="C1034" s="5"/>
      <c r="D1034" s="5"/>
      <c r="E1034" s="5"/>
      <c r="F1034" s="5"/>
    </row>
    <row r="1035" spans="3:6" ht="15">
      <c r="C1035" s="5"/>
      <c r="D1035" s="5"/>
      <c r="E1035" s="5"/>
      <c r="F1035" s="5"/>
    </row>
    <row r="1036" spans="3:6" ht="15">
      <c r="C1036" s="5"/>
      <c r="D1036" s="5"/>
      <c r="E1036" s="5"/>
      <c r="F1036" s="5"/>
    </row>
    <row r="1037" spans="3:6" ht="15">
      <c r="C1037" s="5"/>
      <c r="D1037" s="5"/>
      <c r="E1037" s="5"/>
      <c r="F1037" s="5"/>
    </row>
    <row r="1038" spans="3:6" ht="15">
      <c r="C1038" s="5"/>
      <c r="D1038" s="5"/>
      <c r="E1038" s="5"/>
      <c r="F1038" s="5"/>
    </row>
    <row r="1039" spans="3:6" ht="15">
      <c r="C1039" s="5"/>
      <c r="D1039" s="5"/>
      <c r="E1039" s="5"/>
      <c r="F1039" s="5"/>
    </row>
    <row r="1040" spans="3:6" ht="15">
      <c r="C1040" s="5"/>
      <c r="D1040" s="5"/>
      <c r="E1040" s="5"/>
      <c r="F1040" s="5"/>
    </row>
    <row r="1041" spans="3:6" ht="15">
      <c r="C1041" s="5"/>
      <c r="D1041" s="5"/>
      <c r="E1041" s="5"/>
      <c r="F1041" s="5"/>
    </row>
    <row r="1042" spans="3:6" ht="15">
      <c r="C1042" s="5"/>
      <c r="D1042" s="5"/>
      <c r="E1042" s="5"/>
      <c r="F1042" s="5"/>
    </row>
    <row r="1043" spans="3:6" ht="15">
      <c r="C1043" s="5"/>
      <c r="D1043" s="5"/>
      <c r="E1043" s="5"/>
      <c r="F1043" s="5"/>
    </row>
    <row r="1044" spans="3:6" ht="15">
      <c r="C1044" s="5"/>
      <c r="D1044" s="5"/>
      <c r="E1044" s="5"/>
      <c r="F1044" s="5"/>
    </row>
    <row r="1045" spans="3:6" ht="15">
      <c r="C1045" s="5"/>
      <c r="D1045" s="5"/>
      <c r="E1045" s="5"/>
      <c r="F1045" s="5"/>
    </row>
    <row r="1046" spans="3:6" ht="15">
      <c r="C1046" s="5"/>
      <c r="D1046" s="5"/>
      <c r="E1046" s="5"/>
      <c r="F1046" s="5"/>
    </row>
    <row r="1047" spans="3:6" ht="15">
      <c r="C1047" s="5"/>
      <c r="D1047" s="5"/>
      <c r="E1047" s="5"/>
      <c r="F1047" s="5"/>
    </row>
    <row r="1048" spans="3:6" ht="15">
      <c r="C1048" s="5"/>
      <c r="D1048" s="5"/>
      <c r="E1048" s="5"/>
      <c r="F1048" s="5"/>
    </row>
    <row r="1049" spans="3:6" ht="15">
      <c r="C1049" s="5"/>
      <c r="D1049" s="5"/>
      <c r="E1049" s="5"/>
      <c r="F1049" s="5"/>
    </row>
    <row r="1050" spans="3:6" ht="15">
      <c r="C1050" s="5"/>
      <c r="D1050" s="5"/>
      <c r="E1050" s="5"/>
      <c r="F1050" s="5"/>
    </row>
    <row r="1051" spans="3:6" ht="15">
      <c r="C1051" s="5"/>
      <c r="D1051" s="5"/>
      <c r="E1051" s="5"/>
      <c r="F1051" s="5"/>
    </row>
    <row r="1052" spans="3:6" ht="15">
      <c r="C1052" s="5"/>
      <c r="D1052" s="5"/>
      <c r="E1052" s="5"/>
      <c r="F1052" s="5"/>
    </row>
    <row r="1053" spans="3:6" ht="15">
      <c r="C1053" s="5"/>
      <c r="D1053" s="5"/>
      <c r="E1053" s="5"/>
      <c r="F1053" s="5"/>
    </row>
    <row r="1054" spans="3:6" ht="15">
      <c r="C1054" s="5"/>
      <c r="D1054" s="5"/>
      <c r="E1054" s="5"/>
      <c r="F1054" s="5"/>
    </row>
    <row r="1055" spans="3:6" ht="15">
      <c r="C1055" s="5"/>
      <c r="D1055" s="5"/>
      <c r="E1055" s="5"/>
      <c r="F1055" s="5"/>
    </row>
    <row r="1056" spans="3:6" ht="15">
      <c r="C1056" s="5"/>
      <c r="D1056" s="5"/>
      <c r="E1056" s="5"/>
      <c r="F1056" s="5"/>
    </row>
    <row r="1057" spans="3:6" ht="15">
      <c r="C1057" s="5"/>
      <c r="D1057" s="5"/>
      <c r="E1057" s="5"/>
      <c r="F1057" s="5"/>
    </row>
    <row r="1058" spans="3:6" ht="15">
      <c r="C1058" s="5"/>
      <c r="D1058" s="5"/>
      <c r="E1058" s="5"/>
      <c r="F1058" s="5"/>
    </row>
    <row r="1059" spans="3:6" ht="15">
      <c r="C1059" s="5"/>
      <c r="D1059" s="5"/>
      <c r="E1059" s="5"/>
      <c r="F1059" s="5"/>
    </row>
    <row r="1060" spans="3:6" ht="15">
      <c r="C1060" s="5"/>
      <c r="D1060" s="5"/>
      <c r="E1060" s="5"/>
      <c r="F1060" s="5"/>
    </row>
    <row r="1061" spans="3:6" ht="15">
      <c r="C1061" s="5"/>
      <c r="D1061" s="5"/>
      <c r="E1061" s="5"/>
      <c r="F1061" s="5"/>
    </row>
    <row r="1062" spans="3:6" ht="15">
      <c r="C1062" s="5"/>
      <c r="D1062" s="5"/>
      <c r="E1062" s="5"/>
      <c r="F1062" s="5"/>
    </row>
    <row r="1063" spans="3:6" ht="15">
      <c r="C1063" s="5"/>
      <c r="D1063" s="5"/>
      <c r="E1063" s="5"/>
      <c r="F1063" s="5"/>
    </row>
    <row r="1064" spans="3:6" ht="15">
      <c r="C1064" s="5"/>
      <c r="D1064" s="5"/>
      <c r="E1064" s="5"/>
      <c r="F1064" s="5"/>
    </row>
    <row r="1065" spans="3:6" ht="15">
      <c r="C1065" s="5"/>
      <c r="D1065" s="5"/>
      <c r="E1065" s="5"/>
      <c r="F1065" s="5"/>
    </row>
    <row r="1066" spans="3:6" ht="15">
      <c r="C1066" s="5"/>
      <c r="D1066" s="5"/>
      <c r="E1066" s="5"/>
      <c r="F1066" s="5"/>
    </row>
    <row r="1067" spans="3:6" ht="15">
      <c r="C1067" s="5"/>
      <c r="D1067" s="5"/>
      <c r="E1067" s="5"/>
      <c r="F1067" s="5"/>
    </row>
    <row r="1068" spans="3:6" ht="15">
      <c r="C1068" s="5"/>
      <c r="D1068" s="5"/>
      <c r="E1068" s="5"/>
      <c r="F1068" s="5"/>
    </row>
    <row r="1069" spans="3:6" ht="15">
      <c r="C1069" s="5"/>
      <c r="D1069" s="5"/>
      <c r="E1069" s="5"/>
      <c r="F1069" s="5"/>
    </row>
    <row r="1070" spans="3:6" ht="15">
      <c r="C1070" s="5"/>
      <c r="D1070" s="5"/>
      <c r="E1070" s="5"/>
      <c r="F1070" s="5"/>
    </row>
    <row r="1071" spans="3:6" ht="15">
      <c r="C1071" s="5"/>
      <c r="D1071" s="5"/>
      <c r="E1071" s="5"/>
      <c r="F1071" s="5"/>
    </row>
    <row r="1072" spans="3:6" ht="15">
      <c r="C1072" s="5"/>
      <c r="D1072" s="5"/>
      <c r="E1072" s="5"/>
      <c r="F1072" s="5"/>
    </row>
    <row r="1073" spans="3:6" ht="15">
      <c r="C1073" s="5"/>
      <c r="D1073" s="5"/>
      <c r="E1073" s="5"/>
      <c r="F1073" s="5"/>
    </row>
    <row r="1074" spans="3:6" ht="15">
      <c r="C1074" s="5"/>
      <c r="D1074" s="5"/>
      <c r="E1074" s="5"/>
      <c r="F1074" s="5"/>
    </row>
    <row r="1075" spans="3:6" ht="15">
      <c r="C1075" s="5"/>
      <c r="D1075" s="5"/>
      <c r="E1075" s="5"/>
      <c r="F1075" s="5"/>
    </row>
    <row r="1076" spans="3:6" ht="15">
      <c r="C1076" s="5"/>
      <c r="D1076" s="5"/>
      <c r="E1076" s="5"/>
      <c r="F1076" s="5"/>
    </row>
    <row r="1077" spans="3:6" ht="15">
      <c r="C1077" s="5"/>
      <c r="D1077" s="5"/>
      <c r="E1077" s="5"/>
      <c r="F1077" s="5"/>
    </row>
    <row r="1078" spans="3:6" ht="15">
      <c r="C1078" s="5"/>
      <c r="D1078" s="5"/>
      <c r="E1078" s="5"/>
      <c r="F1078" s="5"/>
    </row>
    <row r="1079" spans="3:6" ht="15">
      <c r="C1079" s="5"/>
      <c r="D1079" s="5"/>
      <c r="E1079" s="5"/>
      <c r="F1079" s="5"/>
    </row>
    <row r="1080" spans="3:6" ht="15">
      <c r="C1080" s="5"/>
      <c r="D1080" s="5"/>
      <c r="E1080" s="5"/>
      <c r="F1080" s="5"/>
    </row>
    <row r="1081" spans="3:6" ht="15">
      <c r="C1081" s="5"/>
      <c r="D1081" s="5"/>
      <c r="E1081" s="5"/>
      <c r="F1081" s="5"/>
    </row>
    <row r="1082" spans="3:6" ht="15">
      <c r="C1082" s="5"/>
      <c r="D1082" s="5"/>
      <c r="E1082" s="5"/>
      <c r="F1082" s="5"/>
    </row>
    <row r="1083" spans="3:6" ht="15">
      <c r="C1083" s="5"/>
      <c r="D1083" s="5"/>
      <c r="E1083" s="5"/>
      <c r="F1083" s="5"/>
    </row>
    <row r="1084" spans="3:6" ht="15">
      <c r="C1084" s="5"/>
      <c r="D1084" s="5"/>
      <c r="E1084" s="5"/>
      <c r="F1084" s="5"/>
    </row>
    <row r="1085" spans="3:6" ht="15">
      <c r="C1085" s="5"/>
      <c r="D1085" s="5"/>
      <c r="E1085" s="5"/>
      <c r="F1085" s="5"/>
    </row>
    <row r="1086" spans="3:6" ht="15">
      <c r="C1086" s="5"/>
      <c r="D1086" s="5"/>
      <c r="E1086" s="5"/>
      <c r="F1086" s="5"/>
    </row>
    <row r="1087" spans="3:6" ht="15">
      <c r="C1087" s="5"/>
      <c r="D1087" s="5"/>
      <c r="E1087" s="5"/>
      <c r="F1087" s="5"/>
    </row>
    <row r="1088" spans="3:6" ht="15">
      <c r="C1088" s="5"/>
      <c r="D1088" s="5"/>
      <c r="E1088" s="5"/>
      <c r="F1088" s="5"/>
    </row>
    <row r="1089" spans="3:6" ht="15">
      <c r="C1089" s="5"/>
      <c r="D1089" s="5"/>
      <c r="E1089" s="5"/>
      <c r="F1089" s="5"/>
    </row>
    <row r="1090" spans="3:6" ht="15">
      <c r="C1090" s="5"/>
      <c r="D1090" s="5"/>
      <c r="E1090" s="5"/>
      <c r="F1090" s="5"/>
    </row>
    <row r="1091" spans="3:6" ht="15">
      <c r="C1091" s="5"/>
      <c r="D1091" s="5"/>
      <c r="E1091" s="5"/>
      <c r="F1091" s="5"/>
    </row>
    <row r="1092" spans="3:6" ht="15">
      <c r="C1092" s="5"/>
      <c r="D1092" s="5"/>
      <c r="E1092" s="5"/>
      <c r="F1092" s="5"/>
    </row>
    <row r="1093" spans="3:6" ht="15">
      <c r="C1093" s="5"/>
      <c r="D1093" s="5"/>
      <c r="E1093" s="5"/>
      <c r="F1093" s="5"/>
    </row>
    <row r="1094" spans="3:6" ht="15">
      <c r="C1094" s="5"/>
      <c r="D1094" s="5"/>
      <c r="E1094" s="5"/>
      <c r="F1094" s="5"/>
    </row>
    <row r="1095" spans="3:6" ht="15">
      <c r="C1095" s="5"/>
      <c r="D1095" s="5"/>
      <c r="E1095" s="5"/>
      <c r="F1095" s="5"/>
    </row>
    <row r="1096" spans="3:6" ht="15">
      <c r="C1096" s="5"/>
      <c r="D1096" s="5"/>
      <c r="E1096" s="5"/>
      <c r="F1096" s="5"/>
    </row>
    <row r="1097" spans="3:6" ht="15">
      <c r="C1097" s="5"/>
      <c r="D1097" s="5"/>
      <c r="E1097" s="5"/>
      <c r="F1097" s="5"/>
    </row>
    <row r="1098" spans="3:6" ht="15">
      <c r="C1098" s="5"/>
      <c r="D1098" s="5"/>
      <c r="E1098" s="5"/>
      <c r="F1098" s="5"/>
    </row>
    <row r="1099" spans="3:6" ht="15">
      <c r="C1099" s="5"/>
      <c r="D1099" s="5"/>
      <c r="E1099" s="5"/>
      <c r="F1099" s="5"/>
    </row>
    <row r="1100" spans="3:6" ht="15">
      <c r="C1100" s="5"/>
      <c r="D1100" s="5"/>
      <c r="E1100" s="5"/>
      <c r="F1100" s="5"/>
    </row>
    <row r="1101" spans="3:6" ht="15">
      <c r="C1101" s="5"/>
      <c r="D1101" s="5"/>
      <c r="E1101" s="5"/>
      <c r="F1101" s="5"/>
    </row>
    <row r="1102" spans="3:6" ht="15">
      <c r="C1102" s="5"/>
      <c r="D1102" s="5"/>
      <c r="E1102" s="5"/>
      <c r="F1102" s="5"/>
    </row>
    <row r="1103" spans="3:6" ht="15">
      <c r="C1103" s="5"/>
      <c r="D1103" s="5"/>
      <c r="E1103" s="5"/>
      <c r="F1103" s="5"/>
    </row>
    <row r="1104" spans="3:6" ht="15">
      <c r="C1104" s="5"/>
      <c r="D1104" s="5"/>
      <c r="E1104" s="5"/>
      <c r="F1104" s="5"/>
    </row>
    <row r="1105" spans="3:6" ht="15">
      <c r="C1105" s="5"/>
      <c r="D1105" s="5"/>
      <c r="E1105" s="5"/>
      <c r="F1105" s="5"/>
    </row>
    <row r="1106" spans="3:6" ht="15">
      <c r="C1106" s="5"/>
      <c r="D1106" s="5"/>
      <c r="E1106" s="5"/>
      <c r="F1106" s="5"/>
    </row>
    <row r="1107" spans="3:6" ht="15">
      <c r="C1107" s="5"/>
      <c r="D1107" s="5"/>
      <c r="E1107" s="5"/>
      <c r="F1107" s="5"/>
    </row>
    <row r="1108" spans="3:6" ht="15">
      <c r="C1108" s="5"/>
      <c r="D1108" s="5"/>
      <c r="E1108" s="5"/>
      <c r="F1108" s="5"/>
    </row>
    <row r="1109" spans="3:6" ht="15">
      <c r="C1109" s="5"/>
      <c r="D1109" s="5"/>
      <c r="E1109" s="5"/>
      <c r="F1109" s="5"/>
    </row>
    <row r="1110" spans="3:6" ht="15">
      <c r="C1110" s="5"/>
      <c r="D1110" s="5"/>
      <c r="E1110" s="5"/>
      <c r="F1110" s="5"/>
    </row>
    <row r="1111" spans="3:6" ht="15">
      <c r="C1111" s="5"/>
      <c r="D1111" s="5"/>
      <c r="E1111" s="5"/>
      <c r="F1111" s="5"/>
    </row>
    <row r="1112" spans="3:6" ht="15">
      <c r="C1112" s="5"/>
      <c r="D1112" s="5"/>
      <c r="E1112" s="5"/>
      <c r="F1112" s="5"/>
    </row>
    <row r="1113" spans="3:6" ht="15">
      <c r="C1113" s="5"/>
      <c r="D1113" s="5"/>
      <c r="E1113" s="5"/>
      <c r="F1113" s="5"/>
    </row>
    <row r="1114" spans="3:6" ht="15">
      <c r="C1114" s="5"/>
      <c r="D1114" s="5"/>
      <c r="E1114" s="5"/>
      <c r="F1114" s="5"/>
    </row>
    <row r="1115" spans="3:6" ht="15">
      <c r="C1115" s="5"/>
      <c r="D1115" s="5"/>
      <c r="E1115" s="5"/>
      <c r="F1115" s="5"/>
    </row>
    <row r="1116" spans="3:6" ht="15">
      <c r="C1116" s="5"/>
      <c r="D1116" s="5"/>
      <c r="E1116" s="5"/>
      <c r="F1116" s="5"/>
    </row>
    <row r="1117" spans="3:6" ht="15">
      <c r="C1117" s="5"/>
      <c r="D1117" s="5"/>
      <c r="E1117" s="5"/>
      <c r="F1117" s="5"/>
    </row>
    <row r="1118" spans="3:6" ht="15">
      <c r="C1118" s="5"/>
      <c r="D1118" s="5"/>
      <c r="E1118" s="5"/>
      <c r="F1118" s="5"/>
    </row>
    <row r="1119" spans="3:6" ht="15">
      <c r="C1119" s="5"/>
      <c r="D1119" s="5"/>
      <c r="E1119" s="5"/>
      <c r="F1119" s="5"/>
    </row>
    <row r="1120" spans="3:6" ht="15">
      <c r="C1120" s="5"/>
      <c r="D1120" s="5"/>
      <c r="E1120" s="5"/>
      <c r="F1120" s="5"/>
    </row>
    <row r="1121" spans="3:6" ht="15">
      <c r="C1121" s="5"/>
      <c r="D1121" s="5"/>
      <c r="E1121" s="5"/>
      <c r="F1121" s="5"/>
    </row>
    <row r="1122" spans="3:6" ht="15">
      <c r="C1122" s="5"/>
      <c r="D1122" s="5"/>
      <c r="E1122" s="5"/>
      <c r="F1122" s="5"/>
    </row>
    <row r="1123" spans="3:6" ht="15">
      <c r="C1123" s="5"/>
      <c r="D1123" s="5"/>
      <c r="E1123" s="5"/>
      <c r="F1123" s="5"/>
    </row>
    <row r="1124" spans="3:6" ht="15">
      <c r="C1124" s="5"/>
      <c r="D1124" s="5"/>
      <c r="E1124" s="5"/>
      <c r="F1124" s="5"/>
    </row>
    <row r="1125" spans="3:6" ht="15">
      <c r="C1125" s="5"/>
      <c r="D1125" s="5"/>
      <c r="E1125" s="5"/>
      <c r="F1125" s="5"/>
    </row>
    <row r="1126" spans="3:6" ht="15">
      <c r="C1126" s="5"/>
      <c r="D1126" s="5"/>
      <c r="E1126" s="5"/>
      <c r="F1126" s="5"/>
    </row>
    <row r="1127" spans="3:6" ht="15">
      <c r="C1127" s="5"/>
      <c r="D1127" s="5"/>
      <c r="E1127" s="5"/>
      <c r="F1127" s="5"/>
    </row>
    <row r="1128" spans="3:6" ht="15">
      <c r="C1128" s="5"/>
      <c r="D1128" s="5"/>
      <c r="E1128" s="5"/>
      <c r="F1128" s="5"/>
    </row>
    <row r="1129" spans="3:6" ht="15">
      <c r="C1129" s="5"/>
      <c r="D1129" s="5"/>
      <c r="E1129" s="5"/>
      <c r="F1129" s="5"/>
    </row>
    <row r="1130" spans="3:6" ht="15">
      <c r="C1130" s="5"/>
      <c r="D1130" s="5"/>
      <c r="E1130" s="5"/>
      <c r="F1130" s="5"/>
    </row>
    <row r="1131" spans="3:6" ht="15">
      <c r="C1131" s="5"/>
      <c r="D1131" s="5"/>
      <c r="E1131" s="5"/>
      <c r="F1131" s="5"/>
    </row>
    <row r="1132" spans="3:6" ht="15">
      <c r="C1132" s="5"/>
      <c r="D1132" s="5"/>
      <c r="E1132" s="5"/>
      <c r="F1132" s="5"/>
    </row>
    <row r="1133" spans="3:6" ht="15">
      <c r="C1133" s="5"/>
      <c r="D1133" s="5"/>
      <c r="E1133" s="5"/>
      <c r="F1133" s="5"/>
    </row>
    <row r="1134" spans="3:6" ht="15">
      <c r="C1134" s="5"/>
      <c r="D1134" s="5"/>
      <c r="E1134" s="5"/>
      <c r="F1134" s="5"/>
    </row>
    <row r="1135" spans="3:6" ht="15">
      <c r="C1135" s="5"/>
      <c r="D1135" s="5"/>
      <c r="E1135" s="5"/>
      <c r="F1135" s="5"/>
    </row>
    <row r="1136" spans="3:6" ht="15">
      <c r="C1136" s="5"/>
      <c r="D1136" s="5"/>
      <c r="E1136" s="5"/>
      <c r="F1136" s="5"/>
    </row>
    <row r="1137" spans="3:6" ht="15">
      <c r="C1137" s="5"/>
      <c r="D1137" s="5"/>
      <c r="E1137" s="5"/>
      <c r="F1137" s="5"/>
    </row>
    <row r="1138" spans="3:6" ht="15">
      <c r="C1138" s="5"/>
      <c r="D1138" s="5"/>
      <c r="E1138" s="5"/>
      <c r="F1138" s="5"/>
    </row>
    <row r="1139" spans="3:6" ht="15">
      <c r="C1139" s="5"/>
      <c r="D1139" s="5"/>
      <c r="E1139" s="5"/>
      <c r="F1139" s="5"/>
    </row>
    <row r="1140" spans="3:6" ht="15">
      <c r="C1140" s="5"/>
      <c r="D1140" s="5"/>
      <c r="E1140" s="5"/>
      <c r="F1140" s="5"/>
    </row>
    <row r="1141" spans="3:6" ht="15">
      <c r="C1141" s="5"/>
      <c r="D1141" s="5"/>
      <c r="E1141" s="5"/>
      <c r="F1141" s="5"/>
    </row>
    <row r="1142" spans="3:6" ht="15">
      <c r="C1142" s="5"/>
      <c r="D1142" s="5"/>
      <c r="E1142" s="5"/>
      <c r="F1142" s="5"/>
    </row>
    <row r="1143" spans="3:6" ht="15">
      <c r="C1143" s="5"/>
      <c r="D1143" s="5"/>
      <c r="E1143" s="5"/>
      <c r="F1143" s="5"/>
    </row>
    <row r="1144" spans="3:6" ht="15">
      <c r="C1144" s="5"/>
      <c r="D1144" s="5"/>
      <c r="E1144" s="5"/>
      <c r="F1144" s="5"/>
    </row>
    <row r="1145" spans="3:6" ht="15">
      <c r="C1145" s="5"/>
      <c r="D1145" s="5"/>
      <c r="E1145" s="5"/>
      <c r="F1145" s="5"/>
    </row>
    <row r="1146" spans="3:6" ht="15">
      <c r="C1146" s="5"/>
      <c r="D1146" s="5"/>
      <c r="E1146" s="5"/>
      <c r="F1146" s="5"/>
    </row>
    <row r="1147" spans="3:6" ht="15">
      <c r="C1147" s="5"/>
      <c r="D1147" s="5"/>
      <c r="E1147" s="5"/>
      <c r="F1147" s="5"/>
    </row>
    <row r="1148" spans="3:6" ht="15">
      <c r="C1148" s="5"/>
      <c r="D1148" s="5"/>
      <c r="E1148" s="5"/>
      <c r="F1148" s="5"/>
    </row>
    <row r="1149" spans="3:6" ht="15">
      <c r="C1149" s="5"/>
      <c r="D1149" s="5"/>
      <c r="E1149" s="5"/>
      <c r="F1149" s="5"/>
    </row>
    <row r="1150" spans="3:6" ht="15">
      <c r="C1150" s="5"/>
      <c r="D1150" s="5"/>
      <c r="E1150" s="5"/>
      <c r="F1150" s="5"/>
    </row>
    <row r="1151" spans="3:6" ht="15">
      <c r="C1151" s="5"/>
      <c r="D1151" s="5"/>
      <c r="E1151" s="5"/>
      <c r="F1151" s="5"/>
    </row>
    <row r="1152" spans="3:6" ht="15">
      <c r="C1152" s="5"/>
      <c r="D1152" s="5"/>
      <c r="E1152" s="5"/>
      <c r="F1152" s="5"/>
    </row>
    <row r="1153" spans="3:6" ht="15">
      <c r="C1153" s="5"/>
      <c r="D1153" s="5"/>
      <c r="E1153" s="5"/>
      <c r="F1153" s="5"/>
    </row>
    <row r="1154" spans="3:6" ht="15">
      <c r="C1154" s="5"/>
      <c r="D1154" s="5"/>
      <c r="E1154" s="5"/>
      <c r="F1154" s="5"/>
    </row>
    <row r="1155" spans="3:6" ht="15">
      <c r="C1155" s="5"/>
      <c r="D1155" s="5"/>
      <c r="E1155" s="5"/>
      <c r="F1155" s="5"/>
    </row>
    <row r="1156" spans="3:6" ht="15">
      <c r="C1156" s="5"/>
      <c r="D1156" s="5"/>
      <c r="E1156" s="5"/>
      <c r="F1156" s="5"/>
    </row>
    <row r="1157" spans="3:6" ht="15">
      <c r="C1157" s="5"/>
      <c r="D1157" s="5"/>
      <c r="E1157" s="5"/>
      <c r="F1157" s="5"/>
    </row>
    <row r="1158" spans="3:6" ht="15">
      <c r="C1158" s="5"/>
      <c r="D1158" s="5"/>
      <c r="E1158" s="5"/>
      <c r="F1158" s="5"/>
    </row>
    <row r="1159" spans="3:6" ht="15">
      <c r="C1159" s="5"/>
      <c r="D1159" s="5"/>
      <c r="E1159" s="5"/>
      <c r="F1159" s="5"/>
    </row>
    <row r="1160" spans="3:6" ht="15">
      <c r="C1160" s="5"/>
      <c r="D1160" s="5"/>
      <c r="E1160" s="5"/>
      <c r="F1160" s="5"/>
    </row>
    <row r="1161" spans="3:6" ht="15">
      <c r="C1161" s="5"/>
      <c r="D1161" s="5"/>
      <c r="E1161" s="5"/>
      <c r="F1161" s="5"/>
    </row>
    <row r="1162" spans="3:6" ht="15">
      <c r="C1162" s="5"/>
      <c r="D1162" s="5"/>
      <c r="E1162" s="5"/>
      <c r="F1162" s="5"/>
    </row>
    <row r="1163" spans="3:6" ht="15">
      <c r="C1163" s="5"/>
      <c r="D1163" s="5"/>
      <c r="E1163" s="5"/>
      <c r="F1163" s="5"/>
    </row>
    <row r="1164" spans="3:6" ht="15">
      <c r="C1164" s="5"/>
      <c r="D1164" s="5"/>
      <c r="E1164" s="5"/>
      <c r="F1164" s="5"/>
    </row>
    <row r="1165" spans="3:6" ht="15">
      <c r="C1165" s="5"/>
      <c r="D1165" s="5"/>
      <c r="E1165" s="5"/>
      <c r="F1165" s="5"/>
    </row>
    <row r="1166" spans="3:6" ht="15">
      <c r="C1166" s="5"/>
      <c r="D1166" s="5"/>
      <c r="E1166" s="5"/>
      <c r="F1166" s="5"/>
    </row>
    <row r="1167" spans="3:6" ht="15">
      <c r="C1167" s="5"/>
      <c r="D1167" s="5"/>
      <c r="E1167" s="5"/>
      <c r="F1167" s="5"/>
    </row>
    <row r="1168" spans="3:6" ht="15">
      <c r="C1168" s="5"/>
      <c r="D1168" s="5"/>
      <c r="E1168" s="5"/>
      <c r="F1168" s="5"/>
    </row>
    <row r="1169" spans="3:6" ht="15">
      <c r="C1169" s="5"/>
      <c r="D1169" s="5"/>
      <c r="E1169" s="5"/>
      <c r="F1169" s="5"/>
    </row>
    <row r="1170" spans="3:6" ht="15">
      <c r="C1170" s="5"/>
      <c r="D1170" s="5"/>
      <c r="E1170" s="5"/>
      <c r="F1170" s="5"/>
    </row>
    <row r="1171" spans="3:6" ht="15">
      <c r="C1171" s="5"/>
      <c r="D1171" s="5"/>
      <c r="E1171" s="5"/>
      <c r="F1171" s="5"/>
    </row>
    <row r="1172" spans="3:6" ht="15">
      <c r="C1172" s="5"/>
      <c r="D1172" s="5"/>
      <c r="E1172" s="5"/>
      <c r="F1172" s="5"/>
    </row>
    <row r="1173" spans="3:6" ht="15">
      <c r="C1173" s="5"/>
      <c r="D1173" s="5"/>
      <c r="E1173" s="5"/>
      <c r="F1173" s="5"/>
    </row>
    <row r="1174" spans="3:6" ht="15">
      <c r="C1174" s="5"/>
      <c r="D1174" s="5"/>
      <c r="E1174" s="5"/>
      <c r="F1174" s="5"/>
    </row>
    <row r="1175" spans="3:6" ht="15">
      <c r="C1175" s="5"/>
      <c r="D1175" s="5"/>
      <c r="E1175" s="5"/>
      <c r="F1175" s="5"/>
    </row>
    <row r="1176" spans="3:6" ht="15">
      <c r="C1176" s="5"/>
      <c r="D1176" s="5"/>
      <c r="E1176" s="5"/>
      <c r="F1176" s="5"/>
    </row>
    <row r="1177" spans="3:6" ht="15">
      <c r="C1177" s="5"/>
      <c r="D1177" s="5"/>
      <c r="E1177" s="5"/>
      <c r="F1177" s="5"/>
    </row>
    <row r="1178" spans="3:6" ht="15">
      <c r="C1178" s="5"/>
      <c r="D1178" s="5"/>
      <c r="E1178" s="5"/>
      <c r="F1178" s="5"/>
    </row>
    <row r="1179" spans="3:6" ht="15">
      <c r="C1179" s="5"/>
      <c r="D1179" s="5"/>
      <c r="E1179" s="5"/>
      <c r="F1179" s="5"/>
    </row>
    <row r="1180" spans="3:6" ht="15">
      <c r="C1180" s="5"/>
      <c r="D1180" s="5"/>
      <c r="E1180" s="5"/>
      <c r="F1180" s="5"/>
    </row>
    <row r="1181" spans="3:6" ht="15">
      <c r="C1181" s="5"/>
      <c r="D1181" s="5"/>
      <c r="E1181" s="5"/>
      <c r="F1181" s="5"/>
    </row>
    <row r="1182" spans="3:6" ht="15">
      <c r="C1182" s="5"/>
      <c r="D1182" s="5"/>
      <c r="E1182" s="5"/>
      <c r="F1182" s="5"/>
    </row>
    <row r="1183" spans="3:6" ht="15">
      <c r="C1183" s="5"/>
      <c r="D1183" s="5"/>
      <c r="E1183" s="5"/>
      <c r="F1183" s="5"/>
    </row>
    <row r="1184" spans="3:6" ht="15">
      <c r="C1184" s="5"/>
      <c r="D1184" s="5"/>
      <c r="E1184" s="5"/>
      <c r="F1184" s="5"/>
    </row>
    <row r="1185" spans="3:6" ht="15">
      <c r="C1185" s="5"/>
      <c r="D1185" s="5"/>
      <c r="E1185" s="5"/>
      <c r="F1185" s="5"/>
    </row>
    <row r="1186" spans="3:6" ht="15">
      <c r="C1186" s="5"/>
      <c r="D1186" s="5"/>
      <c r="E1186" s="5"/>
      <c r="F1186" s="5"/>
    </row>
    <row r="1187" spans="3:6" ht="15">
      <c r="C1187" s="5"/>
      <c r="D1187" s="5"/>
      <c r="E1187" s="5"/>
      <c r="F1187" s="5"/>
    </row>
    <row r="1188" spans="3:6" ht="15">
      <c r="C1188" s="5"/>
      <c r="D1188" s="5"/>
      <c r="E1188" s="5"/>
      <c r="F1188" s="5"/>
    </row>
    <row r="1189" spans="3:6" ht="15">
      <c r="C1189" s="5"/>
      <c r="D1189" s="5"/>
      <c r="E1189" s="5"/>
      <c r="F1189" s="5"/>
    </row>
    <row r="1190" spans="3:6" ht="15">
      <c r="C1190" s="5"/>
      <c r="D1190" s="5"/>
      <c r="E1190" s="5"/>
      <c r="F1190" s="5"/>
    </row>
    <row r="1191" spans="3:6" ht="15">
      <c r="C1191" s="5"/>
      <c r="D1191" s="5"/>
      <c r="E1191" s="5"/>
      <c r="F1191" s="5"/>
    </row>
    <row r="1192" spans="3:6" ht="15">
      <c r="C1192" s="5"/>
      <c r="D1192" s="5"/>
      <c r="E1192" s="5"/>
      <c r="F1192" s="5"/>
    </row>
    <row r="1193" spans="3:6" ht="15">
      <c r="C1193" s="5"/>
      <c r="D1193" s="5"/>
      <c r="E1193" s="5"/>
      <c r="F1193" s="5"/>
    </row>
    <row r="1194" spans="3:6" ht="15">
      <c r="C1194" s="5"/>
      <c r="D1194" s="5"/>
      <c r="E1194" s="5"/>
      <c r="F1194" s="5"/>
    </row>
    <row r="1195" spans="3:6" ht="15">
      <c r="C1195" s="5"/>
      <c r="D1195" s="5"/>
      <c r="E1195" s="5"/>
      <c r="F1195" s="5"/>
    </row>
    <row r="1196" spans="3:6" ht="15">
      <c r="C1196" s="5"/>
      <c r="D1196" s="5"/>
      <c r="E1196" s="5"/>
      <c r="F1196" s="5"/>
    </row>
    <row r="1197" spans="3:6" ht="15">
      <c r="C1197" s="5"/>
      <c r="D1197" s="5"/>
      <c r="E1197" s="5"/>
      <c r="F1197" s="5"/>
    </row>
    <row r="1198" spans="3:6" ht="15">
      <c r="C1198" s="5"/>
      <c r="D1198" s="5"/>
      <c r="E1198" s="5"/>
      <c r="F1198" s="5"/>
    </row>
    <row r="1199" spans="3:6" ht="15">
      <c r="C1199" s="5"/>
      <c r="D1199" s="5"/>
      <c r="E1199" s="5"/>
      <c r="F1199" s="5"/>
    </row>
    <row r="1200" spans="3:6" ht="15">
      <c r="C1200" s="5"/>
      <c r="D1200" s="5"/>
      <c r="E1200" s="5"/>
      <c r="F1200" s="5"/>
    </row>
    <row r="1201" spans="3:6" ht="15">
      <c r="C1201" s="5"/>
      <c r="D1201" s="5"/>
      <c r="E1201" s="5"/>
      <c r="F1201" s="5"/>
    </row>
    <row r="1202" spans="3:6" ht="15">
      <c r="C1202" s="5"/>
      <c r="D1202" s="5"/>
      <c r="E1202" s="5"/>
      <c r="F1202" s="5"/>
    </row>
    <row r="1203" spans="3:6" ht="15">
      <c r="C1203" s="5"/>
      <c r="D1203" s="5"/>
      <c r="E1203" s="5"/>
      <c r="F1203" s="5"/>
    </row>
    <row r="1204" spans="3:6" ht="15">
      <c r="C1204" s="5"/>
      <c r="D1204" s="5"/>
      <c r="E1204" s="5"/>
      <c r="F1204" s="5"/>
    </row>
    <row r="1205" spans="3:6" ht="15">
      <c r="C1205" s="5"/>
      <c r="D1205" s="5"/>
      <c r="E1205" s="5"/>
      <c r="F1205" s="5"/>
    </row>
    <row r="1206" spans="3:6" ht="15">
      <c r="C1206" s="5"/>
      <c r="D1206" s="5"/>
      <c r="E1206" s="5"/>
      <c r="F1206" s="5"/>
    </row>
    <row r="1207" spans="3:6" ht="15">
      <c r="C1207" s="5"/>
      <c r="D1207" s="5"/>
      <c r="E1207" s="5"/>
      <c r="F1207" s="5"/>
    </row>
    <row r="1208" spans="3:6" ht="15">
      <c r="C1208" s="5"/>
      <c r="D1208" s="5"/>
      <c r="E1208" s="5"/>
      <c r="F1208" s="5"/>
    </row>
    <row r="1209" spans="3:6" ht="15">
      <c r="C1209" s="5"/>
      <c r="D1209" s="5"/>
      <c r="E1209" s="5"/>
      <c r="F1209" s="5"/>
    </row>
    <row r="1210" spans="3:6" ht="15">
      <c r="C1210" s="5"/>
      <c r="D1210" s="5"/>
      <c r="E1210" s="5"/>
      <c r="F1210" s="5"/>
    </row>
    <row r="1211" spans="3:6" ht="15">
      <c r="C1211" s="5"/>
      <c r="D1211" s="5"/>
      <c r="E1211" s="5"/>
      <c r="F1211" s="5"/>
    </row>
    <row r="1212" spans="3:6" ht="15">
      <c r="C1212" s="5"/>
      <c r="D1212" s="5"/>
      <c r="E1212" s="5"/>
      <c r="F1212" s="5"/>
    </row>
    <row r="1213" spans="3:6" ht="15">
      <c r="C1213" s="5"/>
      <c r="D1213" s="5"/>
      <c r="E1213" s="5"/>
      <c r="F1213" s="5"/>
    </row>
    <row r="1214" spans="3:6" ht="15">
      <c r="C1214" s="5"/>
      <c r="D1214" s="5"/>
      <c r="E1214" s="5"/>
      <c r="F1214" s="5"/>
    </row>
    <row r="1215" spans="3:6" ht="15">
      <c r="C1215" s="5"/>
      <c r="D1215" s="5"/>
      <c r="E1215" s="5"/>
      <c r="F1215" s="5"/>
    </row>
    <row r="1216" spans="3:6" ht="15">
      <c r="C1216" s="5"/>
      <c r="D1216" s="5"/>
      <c r="E1216" s="5"/>
      <c r="F1216" s="5"/>
    </row>
    <row r="1217" spans="3:6" ht="15">
      <c r="C1217" s="5"/>
      <c r="D1217" s="5"/>
      <c r="E1217" s="5"/>
      <c r="F1217" s="5"/>
    </row>
    <row r="1218" spans="3:6" ht="15">
      <c r="C1218" s="5"/>
      <c r="D1218" s="5"/>
      <c r="E1218" s="5"/>
      <c r="F1218" s="5"/>
    </row>
    <row r="1219" spans="3:6" ht="15">
      <c r="C1219" s="5"/>
      <c r="D1219" s="5"/>
      <c r="E1219" s="5"/>
      <c r="F1219" s="5"/>
    </row>
    <row r="1220" spans="3:6" ht="15">
      <c r="C1220" s="5"/>
      <c r="D1220" s="5"/>
      <c r="E1220" s="5"/>
      <c r="F1220" s="5"/>
    </row>
    <row r="1221" spans="3:6" ht="15">
      <c r="C1221" s="5"/>
      <c r="D1221" s="5"/>
      <c r="E1221" s="5"/>
      <c r="F1221" s="5"/>
    </row>
    <row r="1222" spans="3:6" ht="15">
      <c r="C1222" s="5"/>
      <c r="D1222" s="5"/>
      <c r="E1222" s="5"/>
      <c r="F1222" s="5"/>
    </row>
    <row r="1223" spans="3:6" ht="15">
      <c r="C1223" s="5"/>
      <c r="D1223" s="5"/>
      <c r="E1223" s="5"/>
      <c r="F1223" s="5"/>
    </row>
    <row r="1224" spans="3:6" ht="15">
      <c r="C1224" s="5"/>
      <c r="D1224" s="5"/>
      <c r="E1224" s="5"/>
      <c r="F1224" s="5"/>
    </row>
    <row r="1225" spans="3:6" ht="15">
      <c r="C1225" s="5"/>
      <c r="D1225" s="5"/>
      <c r="E1225" s="5"/>
      <c r="F1225" s="5"/>
    </row>
    <row r="1226" spans="3:6" ht="15">
      <c r="C1226" s="5"/>
      <c r="D1226" s="5"/>
      <c r="E1226" s="5"/>
      <c r="F1226" s="5"/>
    </row>
    <row r="1227" spans="3:6" ht="15">
      <c r="C1227" s="5"/>
      <c r="D1227" s="5"/>
      <c r="E1227" s="5"/>
      <c r="F1227" s="5"/>
    </row>
    <row r="1228" spans="3:6" ht="15">
      <c r="C1228" s="5"/>
      <c r="D1228" s="5"/>
      <c r="E1228" s="5"/>
      <c r="F1228" s="5"/>
    </row>
    <row r="1229" spans="3:6" ht="15">
      <c r="C1229" s="5"/>
      <c r="D1229" s="5"/>
      <c r="E1229" s="5"/>
      <c r="F1229" s="5"/>
    </row>
    <row r="1230" spans="3:6" ht="15">
      <c r="C1230" s="5"/>
      <c r="D1230" s="5"/>
      <c r="E1230" s="5"/>
      <c r="F1230" s="5"/>
    </row>
    <row r="1231" spans="3:6" ht="15">
      <c r="C1231" s="5"/>
      <c r="D1231" s="5"/>
      <c r="E1231" s="5"/>
      <c r="F1231" s="5"/>
    </row>
    <row r="1232" spans="3:6" ht="15">
      <c r="C1232" s="5"/>
      <c r="D1232" s="5"/>
      <c r="E1232" s="5"/>
      <c r="F1232" s="5"/>
    </row>
    <row r="1233" spans="3:6" ht="15">
      <c r="C1233" s="5"/>
      <c r="D1233" s="5"/>
      <c r="E1233" s="5"/>
      <c r="F1233" s="5"/>
    </row>
    <row r="1234" spans="3:6" ht="15">
      <c r="C1234" s="5"/>
      <c r="D1234" s="5"/>
      <c r="E1234" s="5"/>
      <c r="F1234" s="5"/>
    </row>
    <row r="1235" spans="3:6" ht="15">
      <c r="C1235" s="5"/>
      <c r="D1235" s="5"/>
      <c r="E1235" s="5"/>
      <c r="F1235" s="5"/>
    </row>
    <row r="1236" spans="3:6" ht="15">
      <c r="C1236" s="5"/>
      <c r="D1236" s="5"/>
      <c r="E1236" s="5"/>
      <c r="F1236" s="5"/>
    </row>
    <row r="1237" spans="3:6" ht="15">
      <c r="C1237" s="5"/>
      <c r="D1237" s="5"/>
      <c r="E1237" s="5"/>
      <c r="F1237" s="5"/>
    </row>
    <row r="1238" spans="3:6" ht="15">
      <c r="C1238" s="5"/>
      <c r="D1238" s="5"/>
      <c r="E1238" s="5"/>
      <c r="F1238" s="5"/>
    </row>
    <row r="1239" spans="3:6" ht="15">
      <c r="C1239" s="5"/>
      <c r="D1239" s="5"/>
      <c r="E1239" s="5"/>
      <c r="F1239" s="5"/>
    </row>
    <row r="1240" spans="3:6" ht="15">
      <c r="C1240" s="5"/>
      <c r="D1240" s="5"/>
      <c r="E1240" s="5"/>
      <c r="F1240" s="5"/>
    </row>
    <row r="1241" spans="3:6" ht="15">
      <c r="C1241" s="5"/>
      <c r="D1241" s="5"/>
      <c r="E1241" s="5"/>
      <c r="F1241" s="5"/>
    </row>
    <row r="1242" spans="3:6" ht="15">
      <c r="C1242" s="5"/>
      <c r="D1242" s="5"/>
      <c r="E1242" s="5"/>
      <c r="F1242" s="5"/>
    </row>
    <row r="1243" spans="3:6" ht="15">
      <c r="C1243" s="5"/>
      <c r="D1243" s="5"/>
      <c r="E1243" s="5"/>
      <c r="F1243" s="5"/>
    </row>
    <row r="1244" spans="3:6" ht="15">
      <c r="C1244" s="5"/>
      <c r="D1244" s="5"/>
      <c r="E1244" s="5"/>
      <c r="F1244" s="5"/>
    </row>
    <row r="1245" spans="3:6" ht="15">
      <c r="C1245" s="5"/>
      <c r="D1245" s="5"/>
      <c r="E1245" s="5"/>
      <c r="F1245" s="5"/>
    </row>
    <row r="1246" spans="3:6" ht="15">
      <c r="C1246" s="5"/>
      <c r="D1246" s="5"/>
      <c r="E1246" s="5"/>
      <c r="F1246" s="5"/>
    </row>
    <row r="1247" spans="3:6" ht="15">
      <c r="C1247" s="5"/>
      <c r="D1247" s="5"/>
      <c r="E1247" s="5"/>
      <c r="F1247" s="5"/>
    </row>
    <row r="1248" spans="3:6" ht="15">
      <c r="C1248" s="5"/>
      <c r="D1248" s="5"/>
      <c r="E1248" s="5"/>
      <c r="F1248" s="5"/>
    </row>
    <row r="1249" spans="3:6" ht="15">
      <c r="C1249" s="5"/>
      <c r="D1249" s="5"/>
      <c r="E1249" s="5"/>
      <c r="F1249" s="5"/>
    </row>
    <row r="1250" spans="3:6" ht="15">
      <c r="C1250" s="5"/>
      <c r="D1250" s="5"/>
      <c r="E1250" s="5"/>
      <c r="F1250" s="5"/>
    </row>
    <row r="1251" spans="3:6" ht="15">
      <c r="C1251" s="5"/>
      <c r="D1251" s="5"/>
      <c r="E1251" s="5"/>
      <c r="F1251" s="5"/>
    </row>
    <row r="1252" spans="3:6" ht="15">
      <c r="C1252" s="5"/>
      <c r="D1252" s="5"/>
      <c r="E1252" s="5"/>
      <c r="F1252" s="5"/>
    </row>
    <row r="1253" spans="3:6" ht="15">
      <c r="C1253" s="5"/>
      <c r="D1253" s="5"/>
      <c r="E1253" s="5"/>
      <c r="F1253" s="5"/>
    </row>
    <row r="1254" spans="3:6" ht="15">
      <c r="C1254" s="5"/>
      <c r="D1254" s="5"/>
      <c r="E1254" s="5"/>
      <c r="F1254" s="5"/>
    </row>
    <row r="1255" spans="3:6" ht="15">
      <c r="C1255" s="5"/>
      <c r="D1255" s="5"/>
      <c r="E1255" s="5"/>
      <c r="F1255" s="5"/>
    </row>
    <row r="1256" spans="3:6" ht="15">
      <c r="C1256" s="5"/>
      <c r="D1256" s="5"/>
      <c r="E1256" s="5"/>
      <c r="F1256" s="5"/>
    </row>
    <row r="1257" spans="3:6" ht="15">
      <c r="C1257" s="5"/>
      <c r="D1257" s="5"/>
      <c r="E1257" s="5"/>
      <c r="F1257" s="5"/>
    </row>
    <row r="1258" spans="3:6" ht="15">
      <c r="C1258" s="5"/>
      <c r="D1258" s="5"/>
      <c r="E1258" s="5"/>
      <c r="F1258" s="5"/>
    </row>
    <row r="1259" spans="3:6" ht="15">
      <c r="C1259" s="5"/>
      <c r="D1259" s="5"/>
      <c r="E1259" s="5"/>
      <c r="F1259" s="5"/>
    </row>
    <row r="1260" spans="3:6" ht="15">
      <c r="C1260" s="5"/>
      <c r="D1260" s="5"/>
      <c r="E1260" s="5"/>
      <c r="F1260" s="5"/>
    </row>
    <row r="1261" spans="3:6" ht="15">
      <c r="C1261" s="5"/>
      <c r="D1261" s="5"/>
      <c r="E1261" s="5"/>
      <c r="F1261" s="5"/>
    </row>
    <row r="1262" spans="3:6" ht="15">
      <c r="C1262" s="5"/>
      <c r="D1262" s="5"/>
      <c r="E1262" s="5"/>
      <c r="F1262" s="5"/>
    </row>
    <row r="1263" spans="3:6" ht="15">
      <c r="C1263" s="5"/>
      <c r="D1263" s="5"/>
      <c r="E1263" s="5"/>
      <c r="F1263" s="5"/>
    </row>
    <row r="1264" spans="3:6" ht="15">
      <c r="C1264" s="5"/>
      <c r="D1264" s="5"/>
      <c r="E1264" s="5"/>
      <c r="F1264" s="5"/>
    </row>
    <row r="1265" spans="3:6" ht="15">
      <c r="C1265" s="5"/>
      <c r="D1265" s="5"/>
      <c r="E1265" s="5"/>
      <c r="F1265" s="5"/>
    </row>
    <row r="1266" spans="3:6" ht="15">
      <c r="C1266" s="5"/>
      <c r="D1266" s="5"/>
      <c r="E1266" s="5"/>
      <c r="F1266" s="5"/>
    </row>
    <row r="1267" spans="3:6" ht="15">
      <c r="C1267" s="5"/>
      <c r="D1267" s="5"/>
      <c r="E1267" s="5"/>
      <c r="F1267" s="5"/>
    </row>
    <row r="1268" spans="3:6" ht="15">
      <c r="C1268" s="5"/>
      <c r="D1268" s="5"/>
      <c r="E1268" s="5"/>
      <c r="F1268" s="5"/>
    </row>
    <row r="1269" spans="3:6" ht="15">
      <c r="C1269" s="5"/>
      <c r="D1269" s="5"/>
      <c r="E1269" s="5"/>
      <c r="F1269" s="5"/>
    </row>
    <row r="1270" spans="3:6" ht="15">
      <c r="C1270" s="5"/>
      <c r="D1270" s="5"/>
      <c r="E1270" s="5"/>
      <c r="F1270" s="5"/>
    </row>
    <row r="1271" spans="3:6" ht="15">
      <c r="C1271" s="5"/>
      <c r="D1271" s="5"/>
      <c r="E1271" s="5"/>
      <c r="F1271" s="5"/>
    </row>
    <row r="1272" spans="3:6" ht="15">
      <c r="C1272" s="5"/>
      <c r="D1272" s="5"/>
      <c r="E1272" s="5"/>
      <c r="F1272" s="5"/>
    </row>
    <row r="1273" spans="3:6" ht="15">
      <c r="C1273" s="5"/>
      <c r="D1273" s="5"/>
      <c r="E1273" s="5"/>
      <c r="F1273" s="5"/>
    </row>
    <row r="1274" spans="3:6" ht="15">
      <c r="C1274" s="5"/>
      <c r="D1274" s="5"/>
      <c r="E1274" s="5"/>
      <c r="F1274" s="5"/>
    </row>
    <row r="1275" spans="3:6" ht="15">
      <c r="C1275" s="5"/>
      <c r="D1275" s="5"/>
      <c r="E1275" s="5"/>
      <c r="F1275" s="5"/>
    </row>
    <row r="1276" spans="3:6" ht="15">
      <c r="C1276" s="5"/>
      <c r="D1276" s="5"/>
      <c r="E1276" s="5"/>
      <c r="F1276" s="5"/>
    </row>
    <row r="1277" spans="3:6" ht="15">
      <c r="C1277" s="5"/>
      <c r="D1277" s="5"/>
      <c r="E1277" s="5"/>
      <c r="F1277" s="5"/>
    </row>
    <row r="1278" spans="3:6" ht="15">
      <c r="C1278" s="5"/>
      <c r="D1278" s="5"/>
      <c r="E1278" s="5"/>
      <c r="F1278" s="5"/>
    </row>
    <row r="1279" spans="3:6" ht="15">
      <c r="C1279" s="5"/>
      <c r="D1279" s="5"/>
      <c r="E1279" s="5"/>
      <c r="F1279" s="5"/>
    </row>
    <row r="1280" spans="3:6" ht="15">
      <c r="C1280" s="5"/>
      <c r="D1280" s="5"/>
      <c r="E1280" s="5"/>
      <c r="F1280" s="5"/>
    </row>
    <row r="1281" spans="3:6" ht="15">
      <c r="C1281" s="5"/>
      <c r="D1281" s="5"/>
      <c r="E1281" s="5"/>
      <c r="F1281" s="5"/>
    </row>
    <row r="1282" spans="3:6" ht="15">
      <c r="C1282" s="5"/>
      <c r="D1282" s="5"/>
      <c r="E1282" s="5"/>
      <c r="F1282" s="5"/>
    </row>
    <row r="1283" spans="3:6" ht="15">
      <c r="C1283" s="5"/>
      <c r="D1283" s="5"/>
      <c r="E1283" s="5"/>
      <c r="F1283" s="5"/>
    </row>
    <row r="1284" spans="3:6" ht="15">
      <c r="C1284" s="5"/>
      <c r="D1284" s="5"/>
      <c r="E1284" s="5"/>
      <c r="F1284" s="5"/>
    </row>
    <row r="1285" spans="3:6" ht="15">
      <c r="C1285" s="5"/>
      <c r="D1285" s="5"/>
      <c r="E1285" s="5"/>
      <c r="F1285" s="5"/>
    </row>
    <row r="1286" spans="3:6" ht="15">
      <c r="C1286" s="5"/>
      <c r="D1286" s="5"/>
      <c r="E1286" s="5"/>
      <c r="F1286" s="5"/>
    </row>
    <row r="1287" spans="3:6" ht="15">
      <c r="C1287" s="5"/>
      <c r="D1287" s="5"/>
      <c r="E1287" s="5"/>
      <c r="F1287" s="5"/>
    </row>
    <row r="1288" spans="3:6" ht="15">
      <c r="C1288" s="5"/>
      <c r="D1288" s="5"/>
      <c r="E1288" s="5"/>
      <c r="F1288" s="5"/>
    </row>
    <row r="1289" spans="3:6" ht="15">
      <c r="C1289" s="5"/>
      <c r="D1289" s="5"/>
      <c r="E1289" s="5"/>
      <c r="F1289" s="5"/>
    </row>
    <row r="1290" spans="3:6" ht="15">
      <c r="C1290" s="5"/>
      <c r="D1290" s="5"/>
      <c r="E1290" s="5"/>
      <c r="F1290" s="5"/>
    </row>
    <row r="1291" spans="3:6" ht="15">
      <c r="C1291" s="5"/>
      <c r="D1291" s="5"/>
      <c r="E1291" s="5"/>
      <c r="F1291" s="5"/>
    </row>
    <row r="1292" spans="3:6" ht="15">
      <c r="C1292" s="5"/>
      <c r="D1292" s="5"/>
      <c r="E1292" s="5"/>
      <c r="F1292" s="5"/>
    </row>
    <row r="1293" spans="3:6" ht="15">
      <c r="C1293" s="5"/>
      <c r="D1293" s="5"/>
      <c r="E1293" s="5"/>
      <c r="F1293" s="5"/>
    </row>
    <row r="1294" spans="3:6" ht="15">
      <c r="C1294" s="5"/>
      <c r="D1294" s="5"/>
      <c r="E1294" s="5"/>
      <c r="F1294" s="5"/>
    </row>
    <row r="1295" spans="3:6" ht="15">
      <c r="C1295" s="5"/>
      <c r="D1295" s="5"/>
      <c r="E1295" s="5"/>
      <c r="F1295" s="5"/>
    </row>
    <row r="1296" spans="3:6" ht="15">
      <c r="C1296" s="5"/>
      <c r="D1296" s="5"/>
      <c r="E1296" s="5"/>
      <c r="F1296" s="5"/>
    </row>
    <row r="1297" spans="3:6" ht="15">
      <c r="C1297" s="5"/>
      <c r="D1297" s="5"/>
      <c r="E1297" s="5"/>
      <c r="F1297" s="5"/>
    </row>
    <row r="1298" spans="3:6" ht="15">
      <c r="C1298" s="5"/>
      <c r="D1298" s="5"/>
      <c r="E1298" s="5"/>
      <c r="F1298" s="5"/>
    </row>
    <row r="1299" spans="3:6" ht="15">
      <c r="C1299" s="5"/>
      <c r="D1299" s="5"/>
      <c r="E1299" s="5"/>
      <c r="F1299" s="5"/>
    </row>
    <row r="1300" spans="3:6" ht="15">
      <c r="C1300" s="5"/>
      <c r="D1300" s="5"/>
      <c r="E1300" s="5"/>
      <c r="F1300" s="5"/>
    </row>
    <row r="1301" spans="3:6" ht="15">
      <c r="C1301" s="5"/>
      <c r="D1301" s="5"/>
      <c r="E1301" s="5"/>
      <c r="F1301" s="5"/>
    </row>
    <row r="1302" spans="3:6" ht="15">
      <c r="C1302" s="5"/>
      <c r="D1302" s="5"/>
      <c r="E1302" s="5"/>
      <c r="F1302" s="5"/>
    </row>
    <row r="1303" spans="3:6" ht="15">
      <c r="C1303" s="5"/>
      <c r="D1303" s="5"/>
      <c r="E1303" s="5"/>
      <c r="F1303" s="5"/>
    </row>
    <row r="1304" spans="3:6" ht="15">
      <c r="C1304" s="5"/>
      <c r="D1304" s="5"/>
      <c r="E1304" s="5"/>
      <c r="F1304" s="5"/>
    </row>
    <row r="1305" spans="3:6" ht="15">
      <c r="C1305" s="5"/>
      <c r="D1305" s="5"/>
      <c r="E1305" s="5"/>
      <c r="F1305" s="5"/>
    </row>
    <row r="1306" spans="3:6" ht="15">
      <c r="C1306" s="5"/>
      <c r="D1306" s="5"/>
      <c r="E1306" s="5"/>
      <c r="F1306" s="5"/>
    </row>
    <row r="1307" spans="3:6" ht="15">
      <c r="C1307" s="5"/>
      <c r="D1307" s="5"/>
      <c r="E1307" s="5"/>
      <c r="F1307" s="5"/>
    </row>
    <row r="1308" spans="3:6" ht="15">
      <c r="C1308" s="5"/>
      <c r="D1308" s="5"/>
      <c r="E1308" s="5"/>
      <c r="F1308" s="5"/>
    </row>
    <row r="1309" spans="3:6" ht="15">
      <c r="C1309" s="5"/>
      <c r="D1309" s="5"/>
      <c r="E1309" s="5"/>
      <c r="F1309" s="5"/>
    </row>
    <row r="1310" spans="3:6" ht="15">
      <c r="C1310" s="5"/>
      <c r="D1310" s="5"/>
      <c r="E1310" s="5"/>
      <c r="F1310" s="5"/>
    </row>
    <row r="1311" spans="3:6" ht="15">
      <c r="C1311" s="5"/>
      <c r="D1311" s="5"/>
      <c r="E1311" s="5"/>
      <c r="F1311" s="5"/>
    </row>
    <row r="1312" spans="3:6" ht="15">
      <c r="C1312" s="5"/>
      <c r="D1312" s="5"/>
      <c r="E1312" s="5"/>
      <c r="F1312" s="5"/>
    </row>
    <row r="1313" spans="3:6" ht="15">
      <c r="C1313" s="5"/>
      <c r="D1313" s="5"/>
      <c r="E1313" s="5"/>
      <c r="F1313" s="5"/>
    </row>
    <row r="1314" spans="3:6" ht="15">
      <c r="C1314" s="5"/>
      <c r="D1314" s="5"/>
      <c r="E1314" s="5"/>
      <c r="F1314" s="5"/>
    </row>
    <row r="1315" spans="3:6" ht="15">
      <c r="C1315" s="5"/>
      <c r="D1315" s="5"/>
      <c r="E1315" s="5"/>
      <c r="F1315" s="5"/>
    </row>
    <row r="1316" spans="3:6" ht="15">
      <c r="C1316" s="5"/>
      <c r="D1316" s="5"/>
      <c r="E1316" s="5"/>
      <c r="F1316" s="5"/>
    </row>
    <row r="1317" spans="3:6" ht="15">
      <c r="C1317" s="5"/>
      <c r="D1317" s="5"/>
      <c r="E1317" s="5"/>
      <c r="F1317" s="5"/>
    </row>
    <row r="1318" spans="3:6" ht="15">
      <c r="C1318" s="5"/>
      <c r="D1318" s="5"/>
      <c r="E1318" s="5"/>
      <c r="F1318" s="5"/>
    </row>
    <row r="1319" spans="3:6" ht="15">
      <c r="C1319" s="5"/>
      <c r="D1319" s="5"/>
      <c r="E1319" s="5"/>
      <c r="F1319" s="5"/>
    </row>
    <row r="1320" spans="3:6" ht="15">
      <c r="C1320" s="5"/>
      <c r="D1320" s="5"/>
      <c r="E1320" s="5"/>
      <c r="F1320" s="5"/>
    </row>
    <row r="1321" spans="3:6" ht="15">
      <c r="C1321" s="5"/>
      <c r="D1321" s="5"/>
      <c r="E1321" s="5"/>
      <c r="F1321" s="5"/>
    </row>
    <row r="1322" spans="3:6" ht="15">
      <c r="C1322" s="5"/>
      <c r="D1322" s="5"/>
      <c r="E1322" s="5"/>
      <c r="F1322" s="5"/>
    </row>
    <row r="1323" spans="3:6" ht="15">
      <c r="C1323" s="5"/>
      <c r="D1323" s="5"/>
      <c r="E1323" s="5"/>
      <c r="F1323" s="5"/>
    </row>
    <row r="1324" spans="3:6" ht="15">
      <c r="C1324" s="5"/>
      <c r="D1324" s="5"/>
      <c r="E1324" s="5"/>
      <c r="F1324" s="5"/>
    </row>
    <row r="1325" spans="3:6" ht="15">
      <c r="C1325" s="5"/>
      <c r="D1325" s="5"/>
      <c r="E1325" s="5"/>
      <c r="F1325" s="5"/>
    </row>
    <row r="1326" spans="3:6" ht="15">
      <c r="C1326" s="5"/>
      <c r="D1326" s="5"/>
      <c r="E1326" s="5"/>
      <c r="F1326" s="5"/>
    </row>
    <row r="1327" spans="3:6" ht="15">
      <c r="C1327" s="5"/>
      <c r="D1327" s="5"/>
      <c r="E1327" s="5"/>
      <c r="F1327" s="5"/>
    </row>
    <row r="1328" spans="3:6" ht="15">
      <c r="C1328" s="5"/>
      <c r="D1328" s="5"/>
      <c r="E1328" s="5"/>
      <c r="F1328" s="5"/>
    </row>
    <row r="1329" spans="3:6" ht="15">
      <c r="C1329" s="5"/>
      <c r="D1329" s="5"/>
      <c r="E1329" s="5"/>
      <c r="F1329" s="5"/>
    </row>
    <row r="1330" spans="3:6" ht="15">
      <c r="C1330" s="5"/>
      <c r="D1330" s="5"/>
      <c r="E1330" s="5"/>
      <c r="F1330" s="5"/>
    </row>
    <row r="1331" spans="3:6" ht="15">
      <c r="C1331" s="12"/>
      <c r="D1331" s="12"/>
      <c r="E1331" s="5"/>
      <c r="F1331" s="5"/>
    </row>
    <row r="1332" spans="3:6" ht="15">
      <c r="C1332" s="12"/>
      <c r="D1332" s="12"/>
      <c r="E1332" s="5"/>
      <c r="F1332" s="5"/>
    </row>
    <row r="1333" spans="3:6" ht="15">
      <c r="C1333" s="12"/>
      <c r="D1333" s="12"/>
      <c r="E1333" s="5"/>
      <c r="F1333" s="5"/>
    </row>
    <row r="1334" spans="3:6" ht="15">
      <c r="C1334" s="12"/>
      <c r="D1334" s="12"/>
      <c r="E1334" s="5"/>
      <c r="F1334" s="5"/>
    </row>
    <row r="1335" spans="3:6" ht="15">
      <c r="C1335" s="12"/>
      <c r="D1335" s="12"/>
      <c r="E1335" s="5"/>
      <c r="F1335" s="5"/>
    </row>
    <row r="1336" spans="3:6" ht="15">
      <c r="C1336" s="12"/>
      <c r="D1336" s="12"/>
      <c r="E1336" s="5"/>
      <c r="F1336" s="5"/>
    </row>
    <row r="1337" spans="3:6" ht="15">
      <c r="C1337" s="12"/>
      <c r="D1337" s="12"/>
      <c r="E1337" s="5"/>
      <c r="F1337" s="5"/>
    </row>
    <row r="1338" spans="3:6" ht="15">
      <c r="C1338" s="12"/>
      <c r="D1338" s="12"/>
      <c r="E1338" s="5"/>
      <c r="F1338" s="5"/>
    </row>
    <row r="1339" spans="3:6" ht="15">
      <c r="C1339" s="12"/>
      <c r="D1339" s="12"/>
      <c r="E1339" s="5"/>
      <c r="F1339" s="5"/>
    </row>
    <row r="1340" spans="3:6" ht="15">
      <c r="C1340" s="12"/>
      <c r="D1340" s="12"/>
      <c r="E1340" s="5"/>
      <c r="F1340" s="5"/>
    </row>
    <row r="1341" spans="3:6" ht="15">
      <c r="C1341" s="12"/>
      <c r="D1341" s="12"/>
      <c r="E1341" s="5"/>
      <c r="F1341" s="5"/>
    </row>
    <row r="1342" spans="3:6" ht="15">
      <c r="C1342" s="12"/>
      <c r="D1342" s="12"/>
      <c r="E1342" s="5"/>
      <c r="F1342" s="5"/>
    </row>
    <row r="1343" spans="3:6" ht="15">
      <c r="C1343" s="12"/>
      <c r="D1343" s="12"/>
      <c r="E1343" s="5"/>
      <c r="F1343" s="5"/>
    </row>
    <row r="1344" spans="3:6" ht="15">
      <c r="C1344" s="12"/>
      <c r="D1344" s="12"/>
      <c r="E1344" s="5"/>
      <c r="F1344" s="5"/>
    </row>
    <row r="1345" spans="3:6" ht="15">
      <c r="C1345" s="12"/>
      <c r="D1345" s="12"/>
      <c r="E1345" s="5"/>
      <c r="F1345" s="5"/>
    </row>
    <row r="1346" spans="3:6" ht="15">
      <c r="C1346" s="12"/>
      <c r="D1346" s="12"/>
      <c r="E1346" s="5"/>
      <c r="F1346" s="5"/>
    </row>
    <row r="1347" spans="3:6" ht="15">
      <c r="C1347" s="12"/>
      <c r="D1347" s="12"/>
      <c r="E1347" s="5"/>
      <c r="F1347" s="5"/>
    </row>
    <row r="1348" spans="3:6" ht="15">
      <c r="C1348" s="12"/>
      <c r="D1348" s="12"/>
      <c r="E1348" s="5"/>
      <c r="F1348" s="5"/>
    </row>
    <row r="1349" spans="3:6" ht="15">
      <c r="C1349" s="12"/>
      <c r="D1349" s="12"/>
      <c r="E1349" s="5"/>
      <c r="F1349" s="5"/>
    </row>
    <row r="1350" spans="3:6" ht="15">
      <c r="C1350" s="12"/>
      <c r="D1350" s="12"/>
      <c r="E1350" s="5"/>
      <c r="F1350" s="5"/>
    </row>
    <row r="1351" spans="3:6" ht="15">
      <c r="C1351" s="12"/>
      <c r="D1351" s="12"/>
      <c r="E1351" s="5"/>
      <c r="F1351" s="5"/>
    </row>
    <row r="1352" spans="3:6" ht="15">
      <c r="C1352" s="12"/>
      <c r="D1352" s="12"/>
      <c r="E1352" s="5"/>
      <c r="F1352" s="5"/>
    </row>
    <row r="1353" spans="3:6" ht="15">
      <c r="C1353" s="12"/>
      <c r="D1353" s="12"/>
      <c r="E1353" s="5"/>
      <c r="F1353" s="5"/>
    </row>
    <row r="1354" spans="3:6" ht="15">
      <c r="C1354" s="12"/>
      <c r="D1354" s="12"/>
      <c r="E1354" s="5"/>
      <c r="F1354" s="5"/>
    </row>
    <row r="1355" spans="3:6" ht="15">
      <c r="C1355" s="12"/>
      <c r="D1355" s="12"/>
      <c r="E1355" s="5"/>
      <c r="F1355" s="5"/>
    </row>
    <row r="1356" spans="3:6" ht="15">
      <c r="C1356" s="12"/>
      <c r="D1356" s="12"/>
      <c r="E1356" s="5"/>
      <c r="F1356" s="5"/>
    </row>
    <row r="1357" spans="3:6" ht="15">
      <c r="C1357" s="12"/>
      <c r="D1357" s="12"/>
      <c r="E1357" s="5"/>
      <c r="F1357" s="5"/>
    </row>
    <row r="1358" spans="3:6" ht="15">
      <c r="C1358" s="12"/>
      <c r="D1358" s="12"/>
      <c r="E1358" s="5"/>
      <c r="F1358" s="5"/>
    </row>
    <row r="1359" spans="3:6" ht="15">
      <c r="C1359" s="12"/>
      <c r="D1359" s="12"/>
      <c r="E1359" s="5"/>
      <c r="F1359" s="5"/>
    </row>
    <row r="1360" spans="3:6" ht="15">
      <c r="C1360" s="12"/>
      <c r="D1360" s="12"/>
      <c r="E1360" s="5"/>
      <c r="F1360" s="5"/>
    </row>
    <row r="1361" spans="3:6" ht="15">
      <c r="C1361" s="12"/>
      <c r="D1361" s="12"/>
      <c r="E1361" s="5"/>
      <c r="F1361" s="5"/>
    </row>
    <row r="1362" spans="3:6" ht="15">
      <c r="C1362" s="12"/>
      <c r="D1362" s="12"/>
      <c r="E1362" s="5"/>
      <c r="F1362" s="5"/>
    </row>
    <row r="1363" spans="3:6" ht="15">
      <c r="C1363" s="12"/>
      <c r="D1363" s="12"/>
      <c r="E1363" s="5"/>
      <c r="F1363" s="5"/>
    </row>
    <row r="1364" spans="3:6" ht="15">
      <c r="C1364" s="12"/>
      <c r="D1364" s="12"/>
      <c r="E1364" s="5"/>
      <c r="F1364" s="5"/>
    </row>
    <row r="1365" spans="3:6" ht="15">
      <c r="C1365" s="12"/>
      <c r="D1365" s="12"/>
      <c r="E1365" s="5"/>
      <c r="F1365" s="5"/>
    </row>
    <row r="1366" spans="3:6" ht="15">
      <c r="C1366" s="12"/>
      <c r="D1366" s="12"/>
      <c r="E1366" s="5"/>
      <c r="F1366" s="5"/>
    </row>
    <row r="1367" spans="3:6" ht="15">
      <c r="C1367" s="12"/>
      <c r="D1367" s="12"/>
      <c r="E1367" s="5"/>
      <c r="F1367" s="5"/>
    </row>
    <row r="1368" spans="3:6" ht="15">
      <c r="C1368" s="12"/>
      <c r="D1368" s="12"/>
      <c r="E1368" s="5"/>
      <c r="F1368" s="5"/>
    </row>
    <row r="1369" spans="3:6" ht="15">
      <c r="C1369" s="12"/>
      <c r="D1369" s="12"/>
      <c r="E1369" s="5"/>
      <c r="F1369" s="5"/>
    </row>
    <row r="1370" spans="3:6" ht="15">
      <c r="C1370" s="12"/>
      <c r="D1370" s="12"/>
      <c r="E1370" s="5"/>
      <c r="F1370" s="5"/>
    </row>
    <row r="1371" spans="3:6" ht="15">
      <c r="C1371" s="12"/>
      <c r="D1371" s="12"/>
      <c r="E1371" s="5"/>
      <c r="F1371" s="5"/>
    </row>
    <row r="1372" spans="3:6" ht="15">
      <c r="C1372" s="12"/>
      <c r="D1372" s="12"/>
      <c r="E1372" s="5"/>
      <c r="F1372" s="5"/>
    </row>
    <row r="1373" spans="3:6" ht="15">
      <c r="C1373" s="12"/>
      <c r="D1373" s="12"/>
      <c r="E1373" s="5"/>
      <c r="F1373" s="5"/>
    </row>
    <row r="1374" spans="3:6" ht="15">
      <c r="C1374" s="12"/>
      <c r="D1374" s="12"/>
      <c r="E1374" s="5"/>
      <c r="F1374" s="5"/>
    </row>
    <row r="1375" spans="3:6" ht="15">
      <c r="C1375" s="12"/>
      <c r="D1375" s="12"/>
      <c r="E1375" s="5"/>
      <c r="F1375" s="5"/>
    </row>
    <row r="1376" spans="3:6" ht="15">
      <c r="C1376" s="12"/>
      <c r="D1376" s="12"/>
      <c r="E1376" s="5"/>
      <c r="F1376" s="5"/>
    </row>
    <row r="1377" spans="3:6" ht="15">
      <c r="C1377" s="12"/>
      <c r="D1377" s="12"/>
      <c r="E1377" s="5"/>
      <c r="F1377" s="5"/>
    </row>
    <row r="1378" spans="3:6" ht="15">
      <c r="C1378" s="12"/>
      <c r="D1378" s="12"/>
      <c r="E1378" s="5"/>
      <c r="F1378" s="5"/>
    </row>
    <row r="1379" spans="3:6" ht="15">
      <c r="C1379" s="12"/>
      <c r="D1379" s="12"/>
      <c r="E1379" s="5"/>
      <c r="F1379" s="5"/>
    </row>
    <row r="1380" spans="3:6" ht="15">
      <c r="C1380" s="12"/>
      <c r="D1380" s="12"/>
      <c r="E1380" s="5"/>
      <c r="F1380" s="5"/>
    </row>
    <row r="1381" spans="3:6" ht="15">
      <c r="C1381" s="12"/>
      <c r="D1381" s="12"/>
      <c r="E1381" s="5"/>
      <c r="F1381" s="5"/>
    </row>
    <row r="1382" spans="3:6" ht="15">
      <c r="C1382" s="12"/>
      <c r="D1382" s="12"/>
      <c r="E1382" s="5"/>
      <c r="F1382" s="5"/>
    </row>
    <row r="1383" spans="3:6" ht="15">
      <c r="C1383" s="12"/>
      <c r="D1383" s="12"/>
      <c r="E1383" s="5"/>
      <c r="F1383" s="5"/>
    </row>
    <row r="1384" spans="3:6" ht="15">
      <c r="C1384" s="12"/>
      <c r="D1384" s="12"/>
      <c r="E1384" s="5"/>
      <c r="F1384" s="5"/>
    </row>
    <row r="1385" spans="3:6" ht="15">
      <c r="C1385" s="12"/>
      <c r="D1385" s="12"/>
      <c r="E1385" s="5"/>
      <c r="F1385" s="5"/>
    </row>
    <row r="1386" spans="3:6" ht="15">
      <c r="C1386" s="12"/>
      <c r="D1386" s="12"/>
      <c r="E1386" s="5"/>
      <c r="F1386" s="5"/>
    </row>
    <row r="1387" spans="3:6" ht="15">
      <c r="C1387" s="12"/>
      <c r="D1387" s="12"/>
      <c r="E1387" s="5"/>
      <c r="F1387" s="5"/>
    </row>
    <row r="1388" spans="3:6" ht="15">
      <c r="C1388" s="12"/>
      <c r="D1388" s="12"/>
      <c r="E1388" s="5"/>
      <c r="F1388" s="5"/>
    </row>
    <row r="1389" spans="3:6" ht="15">
      <c r="C1389" s="12"/>
      <c r="D1389" s="12"/>
      <c r="E1389" s="5"/>
      <c r="F1389" s="5"/>
    </row>
    <row r="1390" spans="3:6" ht="15">
      <c r="C1390" s="12"/>
      <c r="D1390" s="12"/>
      <c r="E1390" s="5"/>
      <c r="F1390" s="5"/>
    </row>
    <row r="1391" spans="3:6" ht="15">
      <c r="C1391" s="12"/>
      <c r="D1391" s="12"/>
      <c r="E1391" s="5"/>
      <c r="F1391" s="5"/>
    </row>
    <row r="1392" spans="3:6" ht="15">
      <c r="C1392" s="12"/>
      <c r="D1392" s="12"/>
      <c r="E1392" s="5"/>
      <c r="F1392" s="5"/>
    </row>
    <row r="1393" spans="3:6" ht="15">
      <c r="C1393" s="12"/>
      <c r="D1393" s="12"/>
      <c r="E1393" s="5"/>
      <c r="F1393" s="5"/>
    </row>
    <row r="1394" spans="3:6" ht="15">
      <c r="C1394" s="12"/>
      <c r="D1394" s="12"/>
      <c r="E1394" s="5"/>
      <c r="F1394" s="5"/>
    </row>
    <row r="1395" spans="3:6" ht="15">
      <c r="C1395" s="12"/>
      <c r="D1395" s="12"/>
      <c r="E1395" s="5"/>
      <c r="F1395" s="5"/>
    </row>
    <row r="1396" spans="3:6" ht="15">
      <c r="C1396" s="12"/>
      <c r="D1396" s="12"/>
      <c r="E1396" s="5"/>
      <c r="F1396" s="5"/>
    </row>
    <row r="1397" spans="3:6" ht="15">
      <c r="C1397" s="12"/>
      <c r="D1397" s="12"/>
      <c r="E1397" s="5"/>
      <c r="F1397" s="5"/>
    </row>
    <row r="1398" spans="3:6" ht="15">
      <c r="C1398" s="12"/>
      <c r="D1398" s="12"/>
      <c r="E1398" s="5"/>
      <c r="F1398" s="5"/>
    </row>
    <row r="1399" spans="3:6" ht="15">
      <c r="C1399" s="12"/>
      <c r="D1399" s="12"/>
      <c r="E1399" s="5"/>
      <c r="F1399" s="5"/>
    </row>
    <row r="1400" spans="3:6" ht="15">
      <c r="C1400" s="12"/>
      <c r="D1400" s="12"/>
      <c r="E1400" s="5"/>
      <c r="F1400" s="5"/>
    </row>
    <row r="1401" spans="3:6" ht="15">
      <c r="C1401" s="12"/>
      <c r="D1401" s="12"/>
      <c r="E1401" s="5"/>
      <c r="F1401" s="5"/>
    </row>
    <row r="1402" spans="3:6" ht="15">
      <c r="C1402" s="12"/>
      <c r="D1402" s="12"/>
      <c r="E1402" s="5"/>
      <c r="F1402" s="5"/>
    </row>
    <row r="1403" spans="3:6" ht="15">
      <c r="C1403" s="12"/>
      <c r="D1403" s="12"/>
      <c r="E1403" s="5"/>
      <c r="F1403" s="5"/>
    </row>
    <row r="1404" spans="3:6" ht="15">
      <c r="C1404" s="12"/>
      <c r="D1404" s="12"/>
      <c r="E1404" s="5"/>
      <c r="F1404" s="5"/>
    </row>
    <row r="1405" spans="3:6" ht="15">
      <c r="C1405" s="12"/>
      <c r="D1405" s="12"/>
      <c r="E1405" s="5"/>
      <c r="F1405" s="5"/>
    </row>
    <row r="1406" spans="3:6" ht="15">
      <c r="C1406" s="12"/>
      <c r="D1406" s="12"/>
      <c r="E1406" s="5"/>
      <c r="F1406" s="5"/>
    </row>
    <row r="1407" spans="3:6" ht="15">
      <c r="C1407" s="12"/>
      <c r="D1407" s="12"/>
      <c r="E1407" s="5"/>
      <c r="F1407" s="5"/>
    </row>
    <row r="1408" spans="3:6" ht="15">
      <c r="C1408" s="12"/>
      <c r="D1408" s="12"/>
      <c r="E1408" s="5"/>
      <c r="F1408" s="5"/>
    </row>
    <row r="1409" spans="3:6" ht="15">
      <c r="C1409" s="12"/>
      <c r="D1409" s="12"/>
      <c r="E1409" s="5"/>
      <c r="F1409" s="5"/>
    </row>
    <row r="1410" spans="3:6" ht="15">
      <c r="C1410" s="12"/>
      <c r="D1410" s="12"/>
      <c r="E1410" s="5"/>
      <c r="F1410" s="5"/>
    </row>
    <row r="1411" spans="3:6" ht="15">
      <c r="C1411" s="12"/>
      <c r="D1411" s="12"/>
      <c r="E1411" s="5"/>
      <c r="F1411" s="5"/>
    </row>
    <row r="1412" spans="3:6" ht="15">
      <c r="C1412" s="12"/>
      <c r="D1412" s="12"/>
      <c r="E1412" s="5"/>
      <c r="F1412" s="5"/>
    </row>
    <row r="1413" spans="3:6" ht="15">
      <c r="C1413" s="12"/>
      <c r="D1413" s="12"/>
      <c r="E1413" s="5"/>
      <c r="F1413" s="5"/>
    </row>
    <row r="1414" spans="3:6" ht="15">
      <c r="C1414" s="12"/>
      <c r="D1414" s="12"/>
      <c r="E1414" s="5"/>
      <c r="F1414" s="5"/>
    </row>
    <row r="1415" spans="3:6" ht="15">
      <c r="C1415" s="12"/>
      <c r="D1415" s="12"/>
      <c r="E1415" s="5"/>
      <c r="F1415" s="5"/>
    </row>
    <row r="1416" spans="3:6" ht="15">
      <c r="C1416" s="12"/>
      <c r="D1416" s="12"/>
      <c r="E1416" s="5"/>
      <c r="F1416" s="5"/>
    </row>
    <row r="1417" spans="3:6" ht="15">
      <c r="C1417" s="12"/>
      <c r="D1417" s="12"/>
      <c r="E1417" s="5"/>
      <c r="F1417" s="5"/>
    </row>
    <row r="1418" spans="3:6" ht="15">
      <c r="C1418" s="12"/>
      <c r="D1418" s="12"/>
      <c r="E1418" s="5"/>
      <c r="F1418" s="5"/>
    </row>
    <row r="1419" spans="3:6" ht="15">
      <c r="C1419" s="12"/>
      <c r="D1419" s="12"/>
      <c r="E1419" s="5"/>
      <c r="F1419" s="5"/>
    </row>
    <row r="1420" spans="3:6" ht="15">
      <c r="C1420" s="12"/>
      <c r="D1420" s="12"/>
      <c r="E1420" s="5"/>
      <c r="F1420" s="5"/>
    </row>
    <row r="1421" spans="3:6" ht="15">
      <c r="C1421" s="12"/>
      <c r="D1421" s="12"/>
      <c r="E1421" s="5"/>
      <c r="F1421" s="5"/>
    </row>
    <row r="1422" spans="3:6" ht="15">
      <c r="C1422" s="12"/>
      <c r="D1422" s="12"/>
      <c r="E1422" s="5"/>
      <c r="F1422" s="5"/>
    </row>
    <row r="1423" spans="3:6" ht="15">
      <c r="C1423" s="12"/>
      <c r="D1423" s="12"/>
      <c r="E1423" s="5"/>
      <c r="F1423" s="5"/>
    </row>
    <row r="1424" spans="3:6" ht="15">
      <c r="C1424" s="12"/>
      <c r="D1424" s="12"/>
      <c r="E1424" s="5"/>
      <c r="F1424" s="5"/>
    </row>
    <row r="1425" spans="3:6" ht="15">
      <c r="C1425" s="12"/>
      <c r="D1425" s="12"/>
      <c r="E1425" s="5"/>
      <c r="F1425" s="5"/>
    </row>
    <row r="1426" spans="3:6" ht="15">
      <c r="C1426" s="12"/>
      <c r="D1426" s="12"/>
      <c r="E1426" s="5"/>
      <c r="F1426" s="5"/>
    </row>
    <row r="1427" spans="3:6" ht="15">
      <c r="C1427" s="12"/>
      <c r="D1427" s="12"/>
      <c r="E1427" s="5"/>
      <c r="F1427" s="5"/>
    </row>
    <row r="1428" spans="3:6" ht="15">
      <c r="C1428" s="12"/>
      <c r="D1428" s="12"/>
      <c r="E1428" s="5"/>
      <c r="F1428" s="5"/>
    </row>
    <row r="1429" spans="3:6" ht="15">
      <c r="C1429" s="12"/>
      <c r="D1429" s="12"/>
      <c r="E1429" s="5"/>
      <c r="F1429" s="5"/>
    </row>
    <row r="1430" spans="3:6" ht="15">
      <c r="C1430" s="12"/>
      <c r="D1430" s="12"/>
      <c r="E1430" s="5"/>
      <c r="F1430" s="5"/>
    </row>
    <row r="1431" spans="3:6" ht="15">
      <c r="C1431" s="12"/>
      <c r="D1431" s="12"/>
      <c r="E1431" s="5"/>
      <c r="F1431" s="5"/>
    </row>
    <row r="1432" spans="3:6" ht="15">
      <c r="C1432" s="12"/>
      <c r="D1432" s="12"/>
      <c r="E1432" s="5"/>
      <c r="F1432" s="5"/>
    </row>
    <row r="1433" spans="3:6" ht="15">
      <c r="C1433" s="12"/>
      <c r="D1433" s="12"/>
      <c r="E1433" s="5"/>
      <c r="F1433" s="5"/>
    </row>
    <row r="1434" spans="3:6" ht="15">
      <c r="C1434" s="12"/>
      <c r="D1434" s="12"/>
      <c r="E1434" s="5"/>
      <c r="F1434" s="5"/>
    </row>
    <row r="1435" spans="3:6" ht="15">
      <c r="C1435" s="12"/>
      <c r="D1435" s="12"/>
      <c r="E1435" s="5"/>
      <c r="F1435" s="5"/>
    </row>
    <row r="1436" spans="3:6" ht="15">
      <c r="C1436" s="12"/>
      <c r="D1436" s="12"/>
      <c r="E1436" s="5"/>
      <c r="F1436" s="5"/>
    </row>
    <row r="1437" spans="3:6" ht="15">
      <c r="C1437" s="12"/>
      <c r="D1437" s="12"/>
      <c r="E1437" s="5"/>
      <c r="F1437" s="5"/>
    </row>
    <row r="1438" spans="3:6" ht="15">
      <c r="C1438" s="12"/>
      <c r="D1438" s="12"/>
      <c r="E1438" s="5"/>
      <c r="F1438" s="5"/>
    </row>
    <row r="1439" spans="3:6" ht="15">
      <c r="C1439" s="12"/>
      <c r="D1439" s="12"/>
      <c r="E1439" s="5"/>
      <c r="F1439" s="5"/>
    </row>
    <row r="1440" spans="3:6" ht="15">
      <c r="C1440" s="12"/>
      <c r="D1440" s="12"/>
      <c r="E1440" s="5"/>
      <c r="F1440" s="5"/>
    </row>
    <row r="1441" spans="3:6" ht="15">
      <c r="C1441" s="12"/>
      <c r="D1441" s="12"/>
      <c r="E1441" s="5"/>
      <c r="F1441" s="5"/>
    </row>
    <row r="1442" spans="3:6" ht="15">
      <c r="C1442" s="12"/>
      <c r="D1442" s="12"/>
      <c r="E1442" s="5"/>
      <c r="F1442" s="5"/>
    </row>
    <row r="1443" spans="3:6" ht="15">
      <c r="C1443" s="12"/>
      <c r="D1443" s="12"/>
      <c r="E1443" s="5"/>
      <c r="F1443" s="5"/>
    </row>
    <row r="1444" spans="3:6" ht="15">
      <c r="C1444" s="12"/>
      <c r="D1444" s="12"/>
      <c r="E1444" s="5"/>
      <c r="F1444" s="5"/>
    </row>
    <row r="1445" spans="3:6" ht="15">
      <c r="C1445" s="12"/>
      <c r="D1445" s="12"/>
      <c r="E1445" s="5"/>
      <c r="F1445" s="5"/>
    </row>
    <row r="1446" spans="3:6" ht="15">
      <c r="C1446" s="12"/>
      <c r="D1446" s="12"/>
      <c r="E1446" s="5"/>
      <c r="F1446" s="5"/>
    </row>
    <row r="1447" spans="3:6" ht="15">
      <c r="C1447" s="12"/>
      <c r="D1447" s="12"/>
      <c r="E1447" s="5"/>
      <c r="F1447" s="5"/>
    </row>
    <row r="1448" spans="3:6" ht="15">
      <c r="C1448" s="12"/>
      <c r="D1448" s="12"/>
      <c r="E1448" s="5"/>
      <c r="F1448" s="5"/>
    </row>
    <row r="1449" spans="3:6" ht="15">
      <c r="C1449" s="12"/>
      <c r="D1449" s="12"/>
      <c r="E1449" s="5"/>
      <c r="F1449" s="5"/>
    </row>
    <row r="1450" spans="3:6" ht="15">
      <c r="C1450" s="12"/>
      <c r="D1450" s="12"/>
      <c r="E1450" s="5"/>
      <c r="F1450" s="5"/>
    </row>
    <row r="1451" spans="3:6" ht="15">
      <c r="C1451" s="12"/>
      <c r="D1451" s="12"/>
      <c r="E1451" s="5"/>
      <c r="F1451" s="5"/>
    </row>
    <row r="1452" spans="3:6" ht="15">
      <c r="C1452" s="12"/>
      <c r="D1452" s="12"/>
      <c r="E1452" s="5"/>
      <c r="F1452" s="5"/>
    </row>
    <row r="1453" spans="3:6" ht="15">
      <c r="C1453" s="12"/>
      <c r="D1453" s="12"/>
      <c r="E1453" s="5"/>
      <c r="F1453" s="5"/>
    </row>
    <row r="1454" spans="3:6" ht="15">
      <c r="C1454" s="12"/>
      <c r="D1454" s="12"/>
      <c r="E1454" s="5"/>
      <c r="F1454" s="5"/>
    </row>
    <row r="1455" spans="3:6" ht="15">
      <c r="C1455" s="12"/>
      <c r="D1455" s="12"/>
      <c r="E1455" s="5"/>
      <c r="F1455" s="5"/>
    </row>
    <row r="1456" spans="3:6" ht="15">
      <c r="C1456" s="12"/>
      <c r="D1456" s="12"/>
      <c r="E1456" s="5"/>
      <c r="F1456" s="5"/>
    </row>
    <row r="1457" spans="3:6" ht="15">
      <c r="C1457" s="12"/>
      <c r="D1457" s="12"/>
      <c r="E1457" s="5"/>
      <c r="F1457" s="5"/>
    </row>
    <row r="1458" spans="3:6" ht="15">
      <c r="C1458" s="12"/>
      <c r="D1458" s="12"/>
      <c r="E1458" s="5"/>
      <c r="F1458" s="5"/>
    </row>
    <row r="1459" spans="3:6" ht="15">
      <c r="C1459" s="12"/>
      <c r="D1459" s="12"/>
      <c r="E1459" s="5"/>
      <c r="F1459" s="5"/>
    </row>
    <row r="1460" spans="3:6" ht="15">
      <c r="C1460" s="12"/>
      <c r="D1460" s="12"/>
      <c r="E1460" s="5"/>
      <c r="F1460" s="5"/>
    </row>
    <row r="1461" spans="3:6" ht="15">
      <c r="C1461" s="12"/>
      <c r="D1461" s="12"/>
      <c r="E1461" s="5"/>
      <c r="F1461" s="5"/>
    </row>
    <row r="1462" spans="3:6" ht="15">
      <c r="C1462" s="12"/>
      <c r="D1462" s="12"/>
      <c r="E1462" s="5"/>
      <c r="F1462" s="5"/>
    </row>
    <row r="1463" spans="3:6" ht="15">
      <c r="C1463" s="12"/>
      <c r="D1463" s="12"/>
      <c r="E1463" s="5"/>
      <c r="F1463" s="5"/>
    </row>
    <row r="1464" spans="3:6" ht="15">
      <c r="C1464" s="12"/>
      <c r="D1464" s="12"/>
      <c r="E1464" s="5"/>
      <c r="F1464" s="5"/>
    </row>
    <row r="1465" spans="3:6" ht="15">
      <c r="C1465" s="12"/>
      <c r="D1465" s="12"/>
      <c r="E1465" s="5"/>
      <c r="F1465" s="5"/>
    </row>
    <row r="1466" spans="3:6" ht="15">
      <c r="C1466" s="12"/>
      <c r="D1466" s="12"/>
      <c r="E1466" s="5"/>
      <c r="F1466" s="5"/>
    </row>
    <row r="1467" spans="3:6" ht="15">
      <c r="C1467" s="12"/>
      <c r="D1467" s="12"/>
      <c r="E1467" s="5"/>
      <c r="F1467" s="5"/>
    </row>
    <row r="1468" spans="3:6" ht="15">
      <c r="C1468" s="12"/>
      <c r="D1468" s="12"/>
      <c r="E1468" s="5"/>
      <c r="F1468" s="5"/>
    </row>
    <row r="1469" spans="3:6" ht="15">
      <c r="C1469" s="12"/>
      <c r="D1469" s="12"/>
      <c r="E1469" s="5"/>
      <c r="F1469" s="5"/>
    </row>
    <row r="1470" spans="3:6" ht="15">
      <c r="C1470" s="12"/>
      <c r="D1470" s="12"/>
      <c r="E1470" s="5"/>
      <c r="F1470" s="5"/>
    </row>
    <row r="1471" spans="3:6" ht="15">
      <c r="C1471" s="12"/>
      <c r="D1471" s="12"/>
      <c r="E1471" s="5"/>
      <c r="F1471" s="5"/>
    </row>
    <row r="1472" spans="3:6" ht="15">
      <c r="C1472" s="12"/>
      <c r="D1472" s="12"/>
      <c r="E1472" s="5"/>
      <c r="F1472" s="5"/>
    </row>
    <row r="1473" spans="3:6" ht="15">
      <c r="C1473" s="12"/>
      <c r="D1473" s="12"/>
      <c r="E1473" s="5"/>
      <c r="F1473" s="5"/>
    </row>
    <row r="1474" spans="3:6" ht="15">
      <c r="C1474" s="12"/>
      <c r="D1474" s="12"/>
      <c r="E1474" s="5"/>
      <c r="F1474" s="5"/>
    </row>
    <row r="1475" spans="3:6" ht="15">
      <c r="C1475" s="12"/>
      <c r="D1475" s="12"/>
      <c r="E1475" s="5"/>
      <c r="F1475" s="5"/>
    </row>
    <row r="1476" spans="3:6" ht="15">
      <c r="C1476" s="12"/>
      <c r="D1476" s="12"/>
      <c r="E1476" s="5"/>
      <c r="F1476" s="5"/>
    </row>
    <row r="1477" spans="3:6" ht="15">
      <c r="C1477" s="12"/>
      <c r="D1477" s="12"/>
      <c r="E1477" s="5"/>
      <c r="F1477" s="5"/>
    </row>
    <row r="1478" spans="3:6" ht="15">
      <c r="C1478" s="12"/>
      <c r="D1478" s="12"/>
      <c r="E1478" s="5"/>
      <c r="F1478" s="5"/>
    </row>
    <row r="1479" spans="3:6" ht="15">
      <c r="C1479" s="12"/>
      <c r="D1479" s="12"/>
      <c r="E1479" s="5"/>
      <c r="F1479" s="5"/>
    </row>
    <row r="1480" spans="3:6" ht="15">
      <c r="C1480" s="12"/>
      <c r="D1480" s="12"/>
      <c r="E1480" s="5"/>
      <c r="F1480" s="5"/>
    </row>
    <row r="1481" spans="3:6" ht="15">
      <c r="C1481" s="12"/>
      <c r="D1481" s="12"/>
      <c r="E1481" s="5"/>
      <c r="F1481" s="5"/>
    </row>
    <row r="1482" spans="3:6" ht="15">
      <c r="C1482" s="12"/>
      <c r="D1482" s="12"/>
      <c r="E1482" s="5"/>
      <c r="F1482" s="5"/>
    </row>
    <row r="1483" spans="3:6" ht="15">
      <c r="C1483" s="12"/>
      <c r="D1483" s="12"/>
      <c r="E1483" s="5"/>
      <c r="F1483" s="5"/>
    </row>
    <row r="1484" spans="3:6" ht="15">
      <c r="C1484" s="12"/>
      <c r="D1484" s="12"/>
      <c r="E1484" s="5"/>
      <c r="F1484" s="5"/>
    </row>
    <row r="1485" spans="3:6" ht="15">
      <c r="C1485" s="12"/>
      <c r="D1485" s="12"/>
      <c r="E1485" s="5"/>
      <c r="F1485" s="5"/>
    </row>
    <row r="1486" spans="3:6" ht="15">
      <c r="C1486" s="12"/>
      <c r="D1486" s="12"/>
      <c r="E1486" s="5"/>
      <c r="F1486" s="5"/>
    </row>
    <row r="1487" spans="3:6" ht="15">
      <c r="C1487" s="12"/>
      <c r="D1487" s="12"/>
      <c r="E1487" s="5"/>
      <c r="F1487" s="5"/>
    </row>
    <row r="1488" spans="3:6" ht="15">
      <c r="C1488" s="12"/>
      <c r="D1488" s="12"/>
      <c r="E1488" s="5"/>
      <c r="F1488" s="5"/>
    </row>
    <row r="1489" spans="3:6" ht="15">
      <c r="C1489" s="12"/>
      <c r="D1489" s="12"/>
      <c r="E1489" s="5"/>
      <c r="F1489" s="5"/>
    </row>
    <row r="1490" spans="3:6" ht="15">
      <c r="C1490" s="12"/>
      <c r="D1490" s="12"/>
      <c r="E1490" s="5"/>
      <c r="F1490" s="5"/>
    </row>
    <row r="1491" spans="3:6" ht="15">
      <c r="C1491" s="12"/>
      <c r="D1491" s="12"/>
      <c r="E1491" s="5"/>
      <c r="F1491" s="5"/>
    </row>
    <row r="1492" spans="3:6" ht="15">
      <c r="C1492" s="12"/>
      <c r="D1492" s="12"/>
      <c r="E1492" s="5"/>
      <c r="F1492" s="5"/>
    </row>
    <row r="1493" spans="3:6" ht="15">
      <c r="C1493" s="12"/>
      <c r="D1493" s="12"/>
      <c r="E1493" s="5"/>
      <c r="F1493" s="5"/>
    </row>
    <row r="1494" spans="3:6" ht="15">
      <c r="C1494" s="12"/>
      <c r="D1494" s="12"/>
      <c r="E1494" s="5"/>
      <c r="F1494" s="5"/>
    </row>
    <row r="1495" spans="3:6" ht="15">
      <c r="C1495" s="12"/>
      <c r="D1495" s="12"/>
      <c r="E1495" s="5"/>
      <c r="F1495" s="5"/>
    </row>
    <row r="1496" spans="3:6" ht="15">
      <c r="C1496" s="12"/>
      <c r="D1496" s="12"/>
      <c r="E1496" s="5"/>
      <c r="F1496" s="5"/>
    </row>
    <row r="1497" spans="3:6" ht="15">
      <c r="C1497" s="12"/>
      <c r="D1497" s="12"/>
      <c r="E1497" s="5"/>
      <c r="F1497" s="5"/>
    </row>
    <row r="1498" spans="3:6" ht="15">
      <c r="C1498" s="12"/>
      <c r="D1498" s="12"/>
      <c r="E1498" s="5"/>
      <c r="F1498" s="5"/>
    </row>
    <row r="1499" spans="3:6" ht="15">
      <c r="C1499" s="12"/>
      <c r="D1499" s="12"/>
      <c r="E1499" s="5"/>
      <c r="F1499" s="5"/>
    </row>
    <row r="1500" spans="3:6" ht="15">
      <c r="C1500" s="12"/>
      <c r="D1500" s="12"/>
      <c r="E1500" s="5"/>
      <c r="F1500" s="5"/>
    </row>
    <row r="1501" spans="3:6" ht="15">
      <c r="C1501" s="12"/>
      <c r="D1501" s="12"/>
      <c r="E1501" s="5"/>
      <c r="F1501" s="5"/>
    </row>
    <row r="1502" spans="3:6" ht="15">
      <c r="C1502" s="12"/>
      <c r="D1502" s="12"/>
      <c r="E1502" s="5"/>
      <c r="F1502" s="5"/>
    </row>
    <row r="1503" spans="3:6" ht="15">
      <c r="C1503" s="12"/>
      <c r="D1503" s="12"/>
      <c r="E1503" s="5"/>
      <c r="F1503" s="5"/>
    </row>
    <row r="1504" spans="3:6" ht="15">
      <c r="C1504" s="12"/>
      <c r="D1504" s="12"/>
      <c r="E1504" s="5"/>
      <c r="F1504" s="5"/>
    </row>
    <row r="1505" spans="3:6" ht="15">
      <c r="C1505" s="12"/>
      <c r="D1505" s="12"/>
      <c r="E1505" s="5"/>
      <c r="F1505" s="5"/>
    </row>
    <row r="1506" spans="3:6" ht="15">
      <c r="C1506" s="12"/>
      <c r="D1506" s="12"/>
      <c r="E1506" s="5"/>
      <c r="F1506" s="5"/>
    </row>
    <row r="1507" spans="3:6" ht="15">
      <c r="C1507" s="12"/>
      <c r="D1507" s="12"/>
      <c r="E1507" s="5"/>
      <c r="F1507" s="5"/>
    </row>
    <row r="1508" spans="3:6" ht="15">
      <c r="C1508" s="12"/>
      <c r="D1508" s="12"/>
      <c r="E1508" s="5"/>
      <c r="F1508" s="5"/>
    </row>
    <row r="1509" spans="3:6" ht="15">
      <c r="C1509" s="12"/>
      <c r="D1509" s="12"/>
      <c r="E1509" s="5"/>
      <c r="F1509" s="5"/>
    </row>
    <row r="1510" spans="3:6" ht="15">
      <c r="C1510" s="12"/>
      <c r="D1510" s="12"/>
      <c r="E1510" s="5"/>
      <c r="F1510" s="5"/>
    </row>
    <row r="1511" spans="3:6" ht="15">
      <c r="C1511" s="12"/>
      <c r="D1511" s="12"/>
      <c r="E1511" s="5"/>
      <c r="F1511" s="5"/>
    </row>
    <row r="1512" spans="3:6" ht="15">
      <c r="C1512" s="12"/>
      <c r="D1512" s="12"/>
      <c r="E1512" s="5"/>
      <c r="F1512" s="5"/>
    </row>
    <row r="1513" spans="3:6" ht="15">
      <c r="C1513" s="12"/>
      <c r="D1513" s="12"/>
      <c r="E1513" s="5"/>
      <c r="F1513" s="5"/>
    </row>
    <row r="1514" spans="3:6" ht="15">
      <c r="C1514" s="12"/>
      <c r="D1514" s="12"/>
      <c r="E1514" s="5"/>
      <c r="F1514" s="5"/>
    </row>
    <row r="1515" spans="3:6" ht="15">
      <c r="C1515" s="12"/>
      <c r="D1515" s="12"/>
      <c r="E1515" s="5"/>
      <c r="F1515" s="5"/>
    </row>
    <row r="1516" spans="3:6" ht="15">
      <c r="C1516" s="12"/>
      <c r="D1516" s="12"/>
      <c r="E1516" s="5"/>
      <c r="F1516" s="5"/>
    </row>
    <row r="1517" spans="3:6" ht="15">
      <c r="C1517" s="12"/>
      <c r="D1517" s="12"/>
      <c r="E1517" s="5"/>
      <c r="F1517" s="5"/>
    </row>
    <row r="1518" spans="3:6" ht="15">
      <c r="C1518" s="12"/>
      <c r="D1518" s="12"/>
      <c r="E1518" s="5"/>
      <c r="F1518" s="5"/>
    </row>
    <row r="1519" spans="3:6" ht="15">
      <c r="C1519" s="12"/>
      <c r="D1519" s="12"/>
      <c r="E1519" s="5"/>
      <c r="F1519" s="5"/>
    </row>
    <row r="1520" spans="3:6" ht="15">
      <c r="C1520" s="12"/>
      <c r="D1520" s="12"/>
      <c r="E1520" s="5"/>
      <c r="F1520" s="5"/>
    </row>
    <row r="1521" spans="3:6" ht="15">
      <c r="C1521" s="12"/>
      <c r="D1521" s="12"/>
      <c r="E1521" s="5"/>
      <c r="F1521" s="5"/>
    </row>
    <row r="1522" spans="3:6" ht="15">
      <c r="C1522" s="12"/>
      <c r="D1522" s="12"/>
      <c r="E1522" s="5"/>
      <c r="F1522" s="5"/>
    </row>
    <row r="1523" spans="3:6" ht="15">
      <c r="C1523" s="12"/>
      <c r="D1523" s="12"/>
      <c r="E1523" s="5"/>
      <c r="F1523" s="5"/>
    </row>
    <row r="1524" spans="3:6" ht="15">
      <c r="C1524" s="12"/>
      <c r="D1524" s="12"/>
      <c r="E1524" s="5"/>
      <c r="F1524" s="5"/>
    </row>
    <row r="1525" spans="3:6" ht="15">
      <c r="C1525" s="12"/>
      <c r="D1525" s="12"/>
      <c r="E1525" s="5"/>
      <c r="F1525" s="5"/>
    </row>
    <row r="1526" spans="3:6" ht="15">
      <c r="C1526" s="12"/>
      <c r="D1526" s="12"/>
      <c r="E1526" s="5"/>
      <c r="F1526" s="5"/>
    </row>
    <row r="1527" spans="3:6" ht="15">
      <c r="C1527" s="12"/>
      <c r="D1527" s="12"/>
      <c r="E1527" s="5"/>
      <c r="F1527" s="5"/>
    </row>
    <row r="1528" spans="3:6" ht="15">
      <c r="C1528" s="12"/>
      <c r="D1528" s="12"/>
      <c r="E1528" s="5"/>
      <c r="F1528" s="5"/>
    </row>
    <row r="1529" spans="3:6" ht="15">
      <c r="C1529" s="12"/>
      <c r="D1529" s="12"/>
      <c r="E1529" s="5"/>
      <c r="F1529" s="5"/>
    </row>
    <row r="1530" spans="3:6" ht="15">
      <c r="C1530" s="12"/>
      <c r="D1530" s="12"/>
      <c r="E1530" s="5"/>
      <c r="F1530" s="5"/>
    </row>
    <row r="1531" spans="3:6" ht="15">
      <c r="C1531" s="12"/>
      <c r="D1531" s="12"/>
      <c r="E1531" s="5"/>
      <c r="F1531" s="5"/>
    </row>
    <row r="1532" spans="3:6" ht="15">
      <c r="C1532" s="12"/>
      <c r="D1532" s="12"/>
      <c r="E1532" s="5"/>
      <c r="F1532" s="5"/>
    </row>
    <row r="1533" spans="3:6" ht="15">
      <c r="C1533" s="12"/>
      <c r="D1533" s="12"/>
      <c r="E1533" s="5"/>
      <c r="F1533" s="5"/>
    </row>
    <row r="1534" spans="3:6" ht="15">
      <c r="C1534" s="12"/>
      <c r="D1534" s="12"/>
      <c r="E1534" s="5"/>
      <c r="F1534" s="5"/>
    </row>
    <row r="1535" spans="3:6" ht="15">
      <c r="C1535" s="12"/>
      <c r="D1535" s="12"/>
      <c r="E1535" s="5"/>
      <c r="F1535" s="5"/>
    </row>
    <row r="1536" spans="3:6" ht="15">
      <c r="C1536" s="12"/>
      <c r="D1536" s="12"/>
      <c r="E1536" s="5"/>
      <c r="F1536" s="5"/>
    </row>
    <row r="1537" spans="3:6" ht="15">
      <c r="C1537" s="12"/>
      <c r="D1537" s="12"/>
      <c r="E1537" s="5"/>
      <c r="F1537" s="5"/>
    </row>
    <row r="1538" spans="3:6" ht="15">
      <c r="C1538" s="12"/>
      <c r="D1538" s="12"/>
      <c r="E1538" s="5"/>
      <c r="F1538" s="5"/>
    </row>
    <row r="1539" spans="3:6" ht="15">
      <c r="C1539" s="12"/>
      <c r="D1539" s="12"/>
      <c r="E1539" s="5"/>
      <c r="F1539" s="5"/>
    </row>
    <row r="1540" spans="3:6" ht="15">
      <c r="C1540" s="12"/>
      <c r="D1540" s="12"/>
      <c r="E1540" s="5"/>
      <c r="F1540" s="5"/>
    </row>
    <row r="1541" spans="3:6" ht="15">
      <c r="C1541" s="12"/>
      <c r="D1541" s="12"/>
      <c r="E1541" s="5"/>
      <c r="F1541" s="5"/>
    </row>
    <row r="1542" spans="3:6" ht="15">
      <c r="C1542" s="12"/>
      <c r="D1542" s="12"/>
      <c r="E1542" s="5"/>
      <c r="F1542" s="5"/>
    </row>
    <row r="1543" spans="5:6" ht="15">
      <c r="E1543" s="5"/>
      <c r="F1543" s="5"/>
    </row>
    <row r="1544" spans="5:6" ht="15">
      <c r="E1544" s="5"/>
      <c r="F1544" s="5"/>
    </row>
    <row r="1545" spans="5:6" ht="15">
      <c r="E1545" s="5"/>
      <c r="F1545" s="5"/>
    </row>
    <row r="1546" spans="5:6" ht="15">
      <c r="E1546" s="5"/>
      <c r="F1546" s="5"/>
    </row>
    <row r="1547" spans="5:6" ht="15">
      <c r="E1547" s="5"/>
      <c r="F1547" s="5"/>
    </row>
    <row r="1548" spans="5:6" ht="15">
      <c r="E1548" s="5"/>
      <c r="F1548" s="5"/>
    </row>
    <row r="1549" spans="5:6" ht="15">
      <c r="E1549" s="5"/>
      <c r="F1549" s="5"/>
    </row>
    <row r="1550" spans="5:6" ht="15">
      <c r="E1550" s="5"/>
      <c r="F1550" s="5"/>
    </row>
    <row r="1551" spans="5:6" ht="15">
      <c r="E1551" s="5"/>
      <c r="F1551" s="5"/>
    </row>
    <row r="1552" spans="5:6" ht="15">
      <c r="E1552" s="5"/>
      <c r="F1552" s="5"/>
    </row>
    <row r="1553" spans="5:6" ht="15">
      <c r="E1553" s="5"/>
      <c r="F1553" s="5"/>
    </row>
    <row r="1554" spans="5:6" ht="15">
      <c r="E1554" s="5"/>
      <c r="F1554" s="5"/>
    </row>
    <row r="1555" spans="5:6" ht="15">
      <c r="E1555" s="5"/>
      <c r="F1555" s="5"/>
    </row>
    <row r="1556" spans="5:6" ht="15">
      <c r="E1556" s="5"/>
      <c r="F1556" s="5"/>
    </row>
    <row r="1557" spans="5:6" ht="15">
      <c r="E1557" s="5"/>
      <c r="F1557" s="5"/>
    </row>
    <row r="1558" spans="5:6" ht="15">
      <c r="E1558" s="5"/>
      <c r="F1558" s="5"/>
    </row>
    <row r="1559" spans="5:6" ht="15">
      <c r="E1559" s="5"/>
      <c r="F1559" s="5"/>
    </row>
    <row r="1560" spans="5:6" ht="15">
      <c r="E1560" s="5"/>
      <c r="F1560" s="5"/>
    </row>
    <row r="1561" spans="5:6" ht="15">
      <c r="E1561" s="5"/>
      <c r="F1561" s="5"/>
    </row>
    <row r="1562" spans="5:6" ht="15">
      <c r="E1562" s="5"/>
      <c r="F1562" s="5"/>
    </row>
    <row r="1563" spans="5:6" ht="15">
      <c r="E1563" s="5"/>
      <c r="F1563" s="5"/>
    </row>
    <row r="1564" spans="5:6" ht="15">
      <c r="E1564" s="5"/>
      <c r="F1564" s="5"/>
    </row>
    <row r="1565" spans="5:6" ht="15">
      <c r="E1565" s="5"/>
      <c r="F1565" s="5"/>
    </row>
    <row r="1566" spans="5:6" ht="15">
      <c r="E1566" s="5"/>
      <c r="F1566" s="5"/>
    </row>
    <row r="1567" spans="5:6" ht="15">
      <c r="E1567" s="5"/>
      <c r="F1567" s="5"/>
    </row>
    <row r="1568" spans="5:6" ht="15">
      <c r="E1568" s="5"/>
      <c r="F1568" s="5"/>
    </row>
    <row r="1569" spans="5:6" ht="15">
      <c r="E1569" s="5"/>
      <c r="F1569" s="5"/>
    </row>
    <row r="1570" spans="5:6" ht="15">
      <c r="E1570" s="5"/>
      <c r="F1570" s="5"/>
    </row>
    <row r="1571" spans="5:6" ht="15">
      <c r="E1571" s="5"/>
      <c r="F1571" s="5"/>
    </row>
    <row r="1572" spans="5:6" ht="15">
      <c r="E1572" s="5"/>
      <c r="F1572" s="5"/>
    </row>
    <row r="1573" spans="5:6" ht="15">
      <c r="E1573" s="5"/>
      <c r="F1573" s="5"/>
    </row>
    <row r="1574" spans="5:6" ht="15">
      <c r="E1574" s="5"/>
      <c r="F1574" s="5"/>
    </row>
    <row r="1575" spans="5:6" ht="15">
      <c r="E1575" s="5"/>
      <c r="F1575" s="5"/>
    </row>
    <row r="1576" spans="5:6" ht="15">
      <c r="E1576" s="5"/>
      <c r="F1576" s="5"/>
    </row>
    <row r="1577" spans="5:6" ht="15">
      <c r="E1577" s="5"/>
      <c r="F1577" s="5"/>
    </row>
    <row r="1578" spans="5:6" ht="15">
      <c r="E1578" s="5"/>
      <c r="F1578" s="5"/>
    </row>
    <row r="1579" spans="5:6" ht="15">
      <c r="E1579" s="5"/>
      <c r="F1579" s="5"/>
    </row>
    <row r="1580" spans="5:6" ht="15">
      <c r="E1580" s="5"/>
      <c r="F1580" s="5"/>
    </row>
    <row r="1581" spans="5:6" ht="15">
      <c r="E1581" s="5"/>
      <c r="F1581" s="5"/>
    </row>
    <row r="1582" spans="5:6" ht="15">
      <c r="E1582" s="5"/>
      <c r="F1582" s="5"/>
    </row>
    <row r="1583" spans="5:6" ht="15">
      <c r="E1583" s="5"/>
      <c r="F1583" s="5"/>
    </row>
    <row r="1584" spans="5:6" ht="15">
      <c r="E1584" s="5"/>
      <c r="F1584" s="5"/>
    </row>
    <row r="1585" spans="5:6" ht="15">
      <c r="E1585" s="5"/>
      <c r="F1585" s="5"/>
    </row>
    <row r="1586" spans="5:6" ht="15">
      <c r="E1586" s="5"/>
      <c r="F1586" s="5"/>
    </row>
    <row r="1587" spans="5:6" ht="15">
      <c r="E1587" s="5"/>
      <c r="F1587" s="5"/>
    </row>
    <row r="1588" spans="5:6" ht="15">
      <c r="E1588" s="5"/>
      <c r="F1588" s="5"/>
    </row>
    <row r="1589" spans="5:6" ht="15">
      <c r="E1589" s="5"/>
      <c r="F1589" s="5"/>
    </row>
    <row r="1590" spans="5:6" ht="15">
      <c r="E1590" s="5"/>
      <c r="F1590" s="5"/>
    </row>
    <row r="1591" spans="5:6" ht="15">
      <c r="E1591" s="5"/>
      <c r="F1591" s="5"/>
    </row>
    <row r="1592" spans="5:6" ht="15">
      <c r="E1592" s="5"/>
      <c r="F1592" s="5"/>
    </row>
    <row r="1593" spans="5:6" ht="15">
      <c r="E1593" s="5"/>
      <c r="F1593" s="5"/>
    </row>
    <row r="1594" spans="5:6" ht="15">
      <c r="E1594" s="5"/>
      <c r="F1594" s="5"/>
    </row>
    <row r="1595" spans="5:6" ht="15">
      <c r="E1595" s="5"/>
      <c r="F1595" s="5"/>
    </row>
    <row r="1596" spans="5:6" ht="15">
      <c r="E1596" s="5"/>
      <c r="F1596" s="5"/>
    </row>
    <row r="1597" spans="5:6" ht="15">
      <c r="E1597" s="5"/>
      <c r="F1597" s="5"/>
    </row>
    <row r="1598" spans="5:6" ht="15">
      <c r="E1598" s="5"/>
      <c r="F1598" s="5"/>
    </row>
    <row r="1599" spans="5:6" ht="15">
      <c r="E1599" s="5"/>
      <c r="F1599" s="5"/>
    </row>
    <row r="1600" spans="5:6" ht="15">
      <c r="E1600" s="5"/>
      <c r="F1600" s="5"/>
    </row>
    <row r="1601" spans="5:6" ht="15">
      <c r="E1601" s="5"/>
      <c r="F1601" s="5"/>
    </row>
    <row r="1602" spans="5:6" ht="15">
      <c r="E1602" s="5"/>
      <c r="F1602" s="5"/>
    </row>
    <row r="1603" spans="5:6" ht="15">
      <c r="E1603" s="5"/>
      <c r="F1603" s="5"/>
    </row>
    <row r="1604" spans="5:6" ht="15">
      <c r="E1604" s="5"/>
      <c r="F1604" s="5"/>
    </row>
    <row r="1605" spans="5:6" ht="15">
      <c r="E1605" s="5"/>
      <c r="F1605" s="5"/>
    </row>
    <row r="1606" spans="5:6" ht="15">
      <c r="E1606" s="5"/>
      <c r="F1606" s="5"/>
    </row>
    <row r="1607" spans="5:6" ht="15">
      <c r="E1607" s="5"/>
      <c r="F1607" s="5"/>
    </row>
    <row r="1608" spans="5:6" ht="15">
      <c r="E1608" s="5"/>
      <c r="F1608" s="5"/>
    </row>
    <row r="1609" spans="5:6" ht="15">
      <c r="E1609" s="5"/>
      <c r="F1609" s="5"/>
    </row>
    <row r="1610" spans="5:6" ht="15">
      <c r="E1610" s="5"/>
      <c r="F1610" s="5"/>
    </row>
    <row r="1611" spans="5:6" ht="15">
      <c r="E1611" s="5"/>
      <c r="F1611" s="5"/>
    </row>
    <row r="1612" spans="5:6" ht="15">
      <c r="E1612" s="5"/>
      <c r="F1612" s="5"/>
    </row>
    <row r="1613" spans="5:6" ht="15">
      <c r="E1613" s="5"/>
      <c r="F1613" s="5"/>
    </row>
    <row r="1614" spans="5:6" ht="15">
      <c r="E1614" s="5"/>
      <c r="F1614" s="5"/>
    </row>
    <row r="1615" spans="5:6" ht="15">
      <c r="E1615" s="5"/>
      <c r="F1615" s="5"/>
    </row>
    <row r="1616" spans="5:6" ht="15">
      <c r="E1616" s="5"/>
      <c r="F1616" s="5"/>
    </row>
    <row r="1617" spans="5:6" ht="15">
      <c r="E1617" s="5"/>
      <c r="F1617" s="5"/>
    </row>
    <row r="1618" spans="5:6" ht="15">
      <c r="E1618" s="5"/>
      <c r="F1618" s="5"/>
    </row>
    <row r="1619" spans="5:6" ht="15">
      <c r="E1619" s="5"/>
      <c r="F1619" s="5"/>
    </row>
    <row r="1620" spans="5:6" ht="15">
      <c r="E1620" s="5"/>
      <c r="F1620" s="5"/>
    </row>
    <row r="1621" spans="5:6" ht="15">
      <c r="E1621" s="5"/>
      <c r="F1621" s="5"/>
    </row>
    <row r="1622" spans="5:6" ht="15">
      <c r="E1622" s="5"/>
      <c r="F1622" s="5"/>
    </row>
    <row r="1623" spans="5:6" ht="15">
      <c r="E1623" s="5"/>
      <c r="F1623" s="5"/>
    </row>
    <row r="1624" spans="5:6" ht="15">
      <c r="E1624" s="5"/>
      <c r="F1624" s="5"/>
    </row>
    <row r="1625" spans="5:6" ht="15">
      <c r="E1625" s="5"/>
      <c r="F1625" s="5"/>
    </row>
    <row r="1626" spans="5:6" ht="15">
      <c r="E1626" s="5"/>
      <c r="F1626" s="5"/>
    </row>
    <row r="1627" spans="5:6" ht="15">
      <c r="E1627" s="5"/>
      <c r="F1627" s="5"/>
    </row>
    <row r="1628" spans="5:6" ht="15">
      <c r="E1628" s="5"/>
      <c r="F1628" s="5"/>
    </row>
    <row r="1629" spans="5:6" ht="15">
      <c r="E1629" s="5"/>
      <c r="F1629" s="5"/>
    </row>
    <row r="1630" spans="5:6" ht="15">
      <c r="E1630" s="5"/>
      <c r="F1630" s="5"/>
    </row>
    <row r="1631" spans="5:6" ht="15">
      <c r="E1631" s="5"/>
      <c r="F1631" s="5"/>
    </row>
    <row r="1632" spans="5:6" ht="15">
      <c r="E1632" s="5"/>
      <c r="F1632" s="5"/>
    </row>
    <row r="1633" spans="5:6" ht="15">
      <c r="E1633" s="5"/>
      <c r="F1633" s="5"/>
    </row>
    <row r="1634" spans="5:6" ht="15">
      <c r="E1634" s="5"/>
      <c r="F1634" s="5"/>
    </row>
    <row r="1635" spans="5:6" ht="15">
      <c r="E1635" s="5"/>
      <c r="F1635" s="5"/>
    </row>
    <row r="1636" spans="5:6" ht="15">
      <c r="E1636" s="5"/>
      <c r="F1636" s="5"/>
    </row>
    <row r="1637" spans="5:6" ht="15">
      <c r="E1637" s="5"/>
      <c r="F1637" s="5"/>
    </row>
    <row r="1638" spans="5:6" ht="15">
      <c r="E1638" s="5"/>
      <c r="F1638" s="5"/>
    </row>
    <row r="1639" spans="5:6" ht="15">
      <c r="E1639" s="5"/>
      <c r="F1639" s="5"/>
    </row>
    <row r="1640" spans="5:6" ht="15">
      <c r="E1640" s="5"/>
      <c r="F1640" s="5"/>
    </row>
    <row r="1641" spans="5:6" ht="15">
      <c r="E1641" s="5"/>
      <c r="F1641" s="5"/>
    </row>
    <row r="1642" spans="5:6" ht="15">
      <c r="E1642" s="5"/>
      <c r="F1642" s="5"/>
    </row>
    <row r="1643" spans="5:6" ht="15">
      <c r="E1643" s="5"/>
      <c r="F1643" s="5"/>
    </row>
    <row r="1644" spans="5:6" ht="15">
      <c r="E1644" s="5"/>
      <c r="F1644" s="5"/>
    </row>
    <row r="1645" spans="5:6" ht="15">
      <c r="E1645" s="5"/>
      <c r="F1645" s="5"/>
    </row>
    <row r="1646" spans="5:6" ht="15">
      <c r="E1646" s="5"/>
      <c r="F1646" s="5"/>
    </row>
    <row r="1647" spans="5:6" ht="15">
      <c r="E1647" s="5"/>
      <c r="F1647" s="5"/>
    </row>
    <row r="1648" spans="5:6" ht="15">
      <c r="E1648" s="5"/>
      <c r="F1648" s="5"/>
    </row>
    <row r="1649" spans="5:6" ht="15">
      <c r="E1649" s="5"/>
      <c r="F1649" s="5"/>
    </row>
    <row r="1650" spans="5:6" ht="15">
      <c r="E1650" s="5"/>
      <c r="F1650" s="5"/>
    </row>
    <row r="1651" spans="5:6" ht="15">
      <c r="E1651" s="5"/>
      <c r="F1651" s="5"/>
    </row>
    <row r="1652" spans="5:6" ht="15">
      <c r="E1652" s="5"/>
      <c r="F1652" s="5"/>
    </row>
    <row r="1653" spans="5:6" ht="15">
      <c r="E1653" s="5"/>
      <c r="F1653" s="5"/>
    </row>
    <row r="1654" spans="5:6" ht="15">
      <c r="E1654" s="5"/>
      <c r="F1654" s="5"/>
    </row>
    <row r="1655" spans="5:6" ht="15">
      <c r="E1655" s="5"/>
      <c r="F1655" s="5"/>
    </row>
    <row r="1656" spans="5:6" ht="15">
      <c r="E1656" s="5"/>
      <c r="F1656" s="5"/>
    </row>
    <row r="1657" spans="5:6" ht="15">
      <c r="E1657" s="5"/>
      <c r="F1657" s="5"/>
    </row>
    <row r="1658" spans="5:6" ht="15">
      <c r="E1658" s="5"/>
      <c r="F1658" s="5"/>
    </row>
    <row r="1659" spans="5:6" ht="15">
      <c r="E1659" s="5"/>
      <c r="F1659" s="5"/>
    </row>
    <row r="1660" spans="5:6" ht="15">
      <c r="E1660" s="5"/>
      <c r="F1660" s="5"/>
    </row>
    <row r="1661" spans="5:6" ht="15">
      <c r="E1661" s="5"/>
      <c r="F1661" s="5"/>
    </row>
    <row r="1662" spans="5:6" ht="15">
      <c r="E1662" s="5"/>
      <c r="F1662" s="5"/>
    </row>
    <row r="1663" spans="5:6" ht="15">
      <c r="E1663" s="5"/>
      <c r="F1663" s="5"/>
    </row>
    <row r="1664" spans="5:6" ht="15">
      <c r="E1664" s="5"/>
      <c r="F1664" s="5"/>
    </row>
    <row r="1665" spans="5:6" ht="15">
      <c r="E1665" s="5"/>
      <c r="F1665" s="5"/>
    </row>
    <row r="1666" spans="5:6" ht="15">
      <c r="E1666" s="5"/>
      <c r="F1666" s="5"/>
    </row>
    <row r="1667" spans="5:6" ht="15">
      <c r="E1667" s="5"/>
      <c r="F1667" s="5"/>
    </row>
    <row r="1668" spans="5:6" ht="15">
      <c r="E1668" s="5"/>
      <c r="F1668" s="5"/>
    </row>
    <row r="1669" spans="5:6" ht="15">
      <c r="E1669" s="5"/>
      <c r="F1669" s="5"/>
    </row>
    <row r="1670" spans="5:6" ht="15">
      <c r="E1670" s="5"/>
      <c r="F1670" s="5"/>
    </row>
    <row r="1671" spans="5:6" ht="15">
      <c r="E1671" s="5"/>
      <c r="F1671" s="5"/>
    </row>
    <row r="1672" spans="5:6" ht="15">
      <c r="E1672" s="5"/>
      <c r="F1672" s="5"/>
    </row>
    <row r="1673" spans="5:6" ht="15">
      <c r="E1673" s="5"/>
      <c r="F1673" s="5"/>
    </row>
    <row r="1674" spans="5:6" ht="15">
      <c r="E1674" s="5"/>
      <c r="F1674" s="5"/>
    </row>
    <row r="1675" spans="5:6" ht="15">
      <c r="E1675" s="5"/>
      <c r="F1675" s="5"/>
    </row>
    <row r="1676" spans="5:6" ht="15">
      <c r="E1676" s="5"/>
      <c r="F1676" s="5"/>
    </row>
    <row r="1677" spans="5:6" ht="15">
      <c r="E1677" s="5"/>
      <c r="F1677" s="5"/>
    </row>
    <row r="1678" spans="5:6" ht="15">
      <c r="E1678" s="5"/>
      <c r="F1678" s="5"/>
    </row>
    <row r="1679" spans="5:6" ht="15">
      <c r="E1679" s="5"/>
      <c r="F1679" s="5"/>
    </row>
    <row r="1680" spans="5:6" ht="15">
      <c r="E1680" s="5"/>
      <c r="F1680" s="5"/>
    </row>
    <row r="1681" spans="5:6" ht="15">
      <c r="E1681" s="5"/>
      <c r="F1681" s="5"/>
    </row>
    <row r="1682" spans="5:6" ht="15">
      <c r="E1682" s="5"/>
      <c r="F1682" s="5"/>
    </row>
    <row r="1683" spans="5:6" ht="15">
      <c r="E1683" s="5"/>
      <c r="F1683" s="5"/>
    </row>
    <row r="1684" spans="5:6" ht="15">
      <c r="E1684" s="5"/>
      <c r="F1684" s="5"/>
    </row>
    <row r="1685" spans="5:6" ht="15">
      <c r="E1685" s="5"/>
      <c r="F1685" s="5"/>
    </row>
    <row r="1686" spans="5:6" ht="15">
      <c r="E1686" s="5"/>
      <c r="F1686" s="5"/>
    </row>
    <row r="1687" spans="5:6" ht="15">
      <c r="E1687" s="5"/>
      <c r="F1687" s="5"/>
    </row>
    <row r="1688" spans="5:6" ht="15">
      <c r="E1688" s="5"/>
      <c r="F1688" s="5"/>
    </row>
    <row r="1689" spans="5:6" ht="15">
      <c r="E1689" s="5"/>
      <c r="F1689" s="5"/>
    </row>
    <row r="1690" spans="5:6" ht="15">
      <c r="E1690" s="5"/>
      <c r="F1690" s="5"/>
    </row>
    <row r="1691" spans="5:6" ht="15">
      <c r="E1691" s="5"/>
      <c r="F1691" s="5"/>
    </row>
    <row r="1692" spans="5:6" ht="15">
      <c r="E1692" s="5"/>
      <c r="F1692" s="5"/>
    </row>
    <row r="1693" spans="5:6" ht="15">
      <c r="E1693" s="5"/>
      <c r="F1693" s="5"/>
    </row>
    <row r="1694" spans="5:6" ht="15">
      <c r="E1694" s="5"/>
      <c r="F1694" s="5"/>
    </row>
    <row r="1695" spans="5:6" ht="15">
      <c r="E1695" s="5"/>
      <c r="F1695" s="5"/>
    </row>
    <row r="1696" spans="5:6" ht="15">
      <c r="E1696" s="5"/>
      <c r="F1696" s="5"/>
    </row>
    <row r="1697" spans="5:6" ht="15">
      <c r="E1697" s="5"/>
      <c r="F1697" s="5"/>
    </row>
    <row r="1698" spans="5:6" ht="15">
      <c r="E1698" s="5"/>
      <c r="F1698" s="5"/>
    </row>
    <row r="1699" spans="5:6" ht="15">
      <c r="E1699" s="5"/>
      <c r="F1699" s="5"/>
    </row>
    <row r="1700" spans="5:6" ht="15">
      <c r="E1700" s="5"/>
      <c r="F1700" s="5"/>
    </row>
    <row r="1701" spans="5:6" ht="15">
      <c r="E1701" s="5"/>
      <c r="F1701" s="5"/>
    </row>
    <row r="1702" spans="5:6" ht="15">
      <c r="E1702" s="5"/>
      <c r="F1702" s="5"/>
    </row>
    <row r="1703" spans="5:6" ht="15">
      <c r="E1703" s="5"/>
      <c r="F1703" s="5"/>
    </row>
    <row r="1704" spans="5:6" ht="15">
      <c r="E1704" s="5"/>
      <c r="F1704" s="5"/>
    </row>
    <row r="1705" spans="5:6" ht="15">
      <c r="E1705" s="5"/>
      <c r="F1705" s="5"/>
    </row>
    <row r="1706" spans="5:6" ht="15">
      <c r="E1706" s="5"/>
      <c r="F1706" s="5"/>
    </row>
    <row r="1707" spans="5:6" ht="15">
      <c r="E1707" s="5"/>
      <c r="F1707" s="5"/>
    </row>
    <row r="1708" spans="5:6" ht="15">
      <c r="E1708" s="5"/>
      <c r="F1708" s="5"/>
    </row>
    <row r="1709" spans="5:6" ht="15">
      <c r="E1709" s="5"/>
      <c r="F1709" s="5"/>
    </row>
    <row r="1710" spans="5:6" ht="15">
      <c r="E1710" s="5"/>
      <c r="F1710" s="5"/>
    </row>
    <row r="1711" spans="5:6" ht="15">
      <c r="E1711" s="5"/>
      <c r="F1711" s="5"/>
    </row>
    <row r="1712" spans="5:6" ht="15">
      <c r="E1712" s="5"/>
      <c r="F1712" s="5"/>
    </row>
    <row r="1713" spans="5:6" ht="15">
      <c r="E1713" s="5"/>
      <c r="F1713" s="5"/>
    </row>
    <row r="1714" spans="5:6" ht="15">
      <c r="E1714" s="5"/>
      <c r="F1714" s="5"/>
    </row>
    <row r="1715" spans="5:6" ht="15">
      <c r="E1715" s="5"/>
      <c r="F1715" s="5"/>
    </row>
    <row r="1716" spans="5:6" ht="15">
      <c r="E1716" s="5"/>
      <c r="F1716" s="5"/>
    </row>
    <row r="1717" spans="5:6" ht="15">
      <c r="E1717" s="5"/>
      <c r="F1717" s="5"/>
    </row>
    <row r="1718" spans="5:6" ht="15">
      <c r="E1718" s="5"/>
      <c r="F1718" s="5"/>
    </row>
    <row r="1719" spans="5:6" ht="15">
      <c r="E1719" s="5"/>
      <c r="F1719" s="5"/>
    </row>
    <row r="1720" spans="5:6" ht="15">
      <c r="E1720" s="5"/>
      <c r="F1720" s="5"/>
    </row>
    <row r="1721" spans="5:6" ht="15">
      <c r="E1721" s="5"/>
      <c r="F1721" s="5"/>
    </row>
    <row r="1722" spans="5:6" ht="15">
      <c r="E1722" s="5"/>
      <c r="F1722" s="5"/>
    </row>
    <row r="1723" spans="5:6" ht="15">
      <c r="E1723" s="5"/>
      <c r="F1723" s="5"/>
    </row>
    <row r="1724" spans="5:6" ht="15">
      <c r="E1724" s="5"/>
      <c r="F1724" s="5"/>
    </row>
    <row r="1725" spans="5:6" ht="15">
      <c r="E1725" s="5"/>
      <c r="F1725" s="5"/>
    </row>
    <row r="1726" spans="5:6" ht="15">
      <c r="E1726" s="5"/>
      <c r="F1726" s="5"/>
    </row>
    <row r="1727" spans="5:6" ht="15">
      <c r="E1727" s="5"/>
      <c r="F1727" s="5"/>
    </row>
    <row r="1728" spans="5:6" ht="15">
      <c r="E1728" s="5"/>
      <c r="F1728" s="5"/>
    </row>
    <row r="1729" spans="5:6" ht="15">
      <c r="E1729" s="5"/>
      <c r="F1729" s="5"/>
    </row>
    <row r="1730" spans="5:6" ht="15">
      <c r="E1730" s="5"/>
      <c r="F1730" s="5"/>
    </row>
    <row r="1731" spans="5:6" ht="15">
      <c r="E1731" s="5"/>
      <c r="F1731" s="5"/>
    </row>
    <row r="1732" spans="5:6" ht="15">
      <c r="E1732" s="5"/>
      <c r="F1732" s="5"/>
    </row>
    <row r="1733" spans="5:6" ht="15">
      <c r="E1733" s="5"/>
      <c r="F1733" s="5"/>
    </row>
    <row r="1734" spans="5:6" ht="15">
      <c r="E1734" s="5"/>
      <c r="F1734" s="5"/>
    </row>
    <row r="1735" spans="5:6" ht="15">
      <c r="E1735" s="5"/>
      <c r="F1735" s="5"/>
    </row>
    <row r="1736" spans="5:6" ht="15">
      <c r="E1736" s="5"/>
      <c r="F1736" s="5"/>
    </row>
    <row r="1737" spans="5:6" ht="15">
      <c r="E1737" s="5"/>
      <c r="F1737" s="5"/>
    </row>
    <row r="1738" spans="5:6" ht="15">
      <c r="E1738" s="5"/>
      <c r="F1738" s="5"/>
    </row>
    <row r="1739" spans="5:6" ht="15">
      <c r="E1739" s="5"/>
      <c r="F1739" s="5"/>
    </row>
    <row r="1740" spans="5:6" ht="15">
      <c r="E1740" s="5"/>
      <c r="F1740" s="5"/>
    </row>
    <row r="1741" spans="5:6" ht="15">
      <c r="E1741" s="5"/>
      <c r="F1741" s="5"/>
    </row>
    <row r="1742" spans="5:6" ht="15">
      <c r="E1742" s="5"/>
      <c r="F1742" s="5"/>
    </row>
    <row r="1743" spans="5:6" ht="15">
      <c r="E1743" s="5"/>
      <c r="F1743" s="5"/>
    </row>
    <row r="1744" spans="5:6" ht="15">
      <c r="E1744" s="5"/>
      <c r="F1744" s="5"/>
    </row>
    <row r="1745" spans="5:6" ht="15">
      <c r="E1745" s="5"/>
      <c r="F1745" s="5"/>
    </row>
    <row r="1746" spans="5:6" ht="15">
      <c r="E1746" s="5"/>
      <c r="F1746" s="5"/>
    </row>
    <row r="1747" spans="5:6" ht="15">
      <c r="E1747" s="5"/>
      <c r="F1747" s="5"/>
    </row>
    <row r="1748" spans="5:6" ht="15">
      <c r="E1748" s="5"/>
      <c r="F1748" s="5"/>
    </row>
    <row r="1749" spans="5:6" ht="15">
      <c r="E1749" s="5"/>
      <c r="F1749" s="5"/>
    </row>
    <row r="1750" spans="5:6" ht="15">
      <c r="E1750" s="5"/>
      <c r="F1750" s="5"/>
    </row>
    <row r="1751" spans="5:6" ht="15">
      <c r="E1751" s="5"/>
      <c r="F1751" s="5"/>
    </row>
    <row r="1752" spans="5:6" ht="15">
      <c r="E1752" s="5"/>
      <c r="F1752" s="5"/>
    </row>
    <row r="1753" spans="5:6" ht="15">
      <c r="E1753" s="5"/>
      <c r="F1753" s="5"/>
    </row>
    <row r="1754" spans="5:6" ht="15">
      <c r="E1754" s="5"/>
      <c r="F1754" s="5"/>
    </row>
    <row r="1755" spans="5:6" ht="15">
      <c r="E1755" s="5"/>
      <c r="F1755" s="5"/>
    </row>
    <row r="1756" spans="5:6" ht="15">
      <c r="E1756" s="5"/>
      <c r="F1756" s="5"/>
    </row>
    <row r="1757" spans="5:6" ht="15">
      <c r="E1757" s="5"/>
      <c r="F1757" s="5"/>
    </row>
    <row r="1758" spans="5:6" ht="15">
      <c r="E1758" s="5"/>
      <c r="F1758" s="5"/>
    </row>
    <row r="1759" spans="5:6" ht="15">
      <c r="E1759" s="5"/>
      <c r="F1759" s="5"/>
    </row>
    <row r="1760" spans="5:6" ht="15">
      <c r="E1760" s="5"/>
      <c r="F1760" s="5"/>
    </row>
    <row r="1761" spans="5:6" ht="15">
      <c r="E1761" s="5"/>
      <c r="F1761" s="5"/>
    </row>
    <row r="1762" spans="5:6" ht="15">
      <c r="E1762" s="5"/>
      <c r="F1762" s="5"/>
    </row>
    <row r="1763" spans="5:6" ht="15">
      <c r="E1763" s="5"/>
      <c r="F1763" s="5"/>
    </row>
    <row r="1764" spans="5:6" ht="15">
      <c r="E1764" s="5"/>
      <c r="F1764" s="5"/>
    </row>
    <row r="1765" spans="5:6" ht="15">
      <c r="E1765" s="5"/>
      <c r="F1765" s="5"/>
    </row>
    <row r="1766" spans="5:6" ht="15">
      <c r="E1766" s="5"/>
      <c r="F1766" s="5"/>
    </row>
    <row r="1767" spans="5:6" ht="15">
      <c r="E1767" s="5"/>
      <c r="F1767" s="5"/>
    </row>
    <row r="1768" spans="5:6" ht="15">
      <c r="E1768" s="5"/>
      <c r="F1768" s="5"/>
    </row>
    <row r="1769" spans="5:6" ht="15">
      <c r="E1769" s="5"/>
      <c r="F1769" s="5"/>
    </row>
    <row r="1770" spans="5:6" ht="15">
      <c r="E1770" s="5"/>
      <c r="F1770" s="5"/>
    </row>
    <row r="1771" spans="5:6" ht="15">
      <c r="E1771" s="5"/>
      <c r="F1771" s="5"/>
    </row>
    <row r="1772" spans="5:6" ht="15">
      <c r="E1772" s="5"/>
      <c r="F1772" s="5"/>
    </row>
    <row r="1773" spans="5:6" ht="15">
      <c r="E1773" s="5"/>
      <c r="F1773" s="5"/>
    </row>
    <row r="1774" spans="5:6" ht="15">
      <c r="E1774" s="5"/>
      <c r="F1774" s="5"/>
    </row>
    <row r="1775" spans="5:6" ht="15">
      <c r="E1775" s="5"/>
      <c r="F1775" s="5"/>
    </row>
    <row r="1776" spans="5:6" ht="15">
      <c r="E1776" s="5"/>
      <c r="F1776" s="5"/>
    </row>
    <row r="1777" spans="5:6" ht="15">
      <c r="E1777" s="5"/>
      <c r="F1777" s="5"/>
    </row>
    <row r="1778" spans="5:6" ht="15">
      <c r="E1778" s="5"/>
      <c r="F1778" s="5"/>
    </row>
    <row r="1779" spans="5:6" ht="15">
      <c r="E1779" s="5"/>
      <c r="F1779" s="5"/>
    </row>
    <row r="1780" spans="5:6" ht="15">
      <c r="E1780" s="5"/>
      <c r="F1780" s="5"/>
    </row>
    <row r="1781" spans="5:6" ht="15">
      <c r="E1781" s="5"/>
      <c r="F1781" s="5"/>
    </row>
    <row r="1782" spans="5:6" ht="15">
      <c r="E1782" s="5"/>
      <c r="F1782" s="5"/>
    </row>
    <row r="1783" spans="5:6" ht="15">
      <c r="E1783" s="5"/>
      <c r="F1783" s="5"/>
    </row>
    <row r="1784" spans="5:6" ht="15">
      <c r="E1784" s="5"/>
      <c r="F1784" s="5"/>
    </row>
    <row r="1785" spans="5:6" ht="15">
      <c r="E1785" s="5"/>
      <c r="F1785" s="5"/>
    </row>
    <row r="1786" spans="5:6" ht="15">
      <c r="E1786" s="5"/>
      <c r="F1786" s="5"/>
    </row>
    <row r="1787" spans="5:6" ht="15">
      <c r="E1787" s="5"/>
      <c r="F1787" s="5"/>
    </row>
    <row r="1788" spans="5:6" ht="15">
      <c r="E1788" s="5"/>
      <c r="F1788" s="5"/>
    </row>
    <row r="1789" spans="5:6" ht="15">
      <c r="E1789" s="5"/>
      <c r="F1789" s="5"/>
    </row>
    <row r="1790" spans="5:6" ht="15">
      <c r="E1790" s="5"/>
      <c r="F1790" s="5"/>
    </row>
    <row r="1791" spans="5:6" ht="15">
      <c r="E1791" s="5"/>
      <c r="F1791" s="5"/>
    </row>
    <row r="1792" spans="5:6" ht="15">
      <c r="E1792" s="5"/>
      <c r="F1792" s="5"/>
    </row>
    <row r="1793" spans="5:6" ht="15">
      <c r="E1793" s="5"/>
      <c r="F1793" s="5"/>
    </row>
    <row r="1794" spans="5:6" ht="15">
      <c r="E1794" s="5"/>
      <c r="F1794" s="5"/>
    </row>
    <row r="1795" spans="5:6" ht="15">
      <c r="E1795" s="5"/>
      <c r="F1795" s="5"/>
    </row>
    <row r="1796" spans="5:6" ht="15">
      <c r="E1796" s="5"/>
      <c r="F1796" s="5"/>
    </row>
    <row r="1797" spans="5:6" ht="15">
      <c r="E1797" s="5"/>
      <c r="F1797" s="5"/>
    </row>
    <row r="1798" spans="5:6" ht="15">
      <c r="E1798" s="5"/>
      <c r="F1798" s="5"/>
    </row>
    <row r="1799" spans="5:6" ht="15">
      <c r="E1799" s="5"/>
      <c r="F1799" s="5"/>
    </row>
    <row r="1800" spans="5:6" ht="15">
      <c r="E1800" s="5"/>
      <c r="F1800" s="5"/>
    </row>
    <row r="1801" spans="5:6" ht="15">
      <c r="E1801" s="5"/>
      <c r="F1801" s="5"/>
    </row>
    <row r="1802" spans="5:6" ht="15">
      <c r="E1802" s="5"/>
      <c r="F1802" s="5"/>
    </row>
    <row r="1803" spans="5:6" ht="15">
      <c r="E1803" s="5"/>
      <c r="F1803" s="5"/>
    </row>
    <row r="1804" spans="5:6" ht="15">
      <c r="E1804" s="5"/>
      <c r="F1804" s="5"/>
    </row>
    <row r="1805" spans="5:6" ht="15">
      <c r="E1805" s="5"/>
      <c r="F1805" s="5"/>
    </row>
    <row r="1806" spans="5:6" ht="15">
      <c r="E1806" s="5"/>
      <c r="F1806" s="5"/>
    </row>
    <row r="1807" spans="5:6" ht="15">
      <c r="E1807" s="5"/>
      <c r="F1807" s="5"/>
    </row>
    <row r="1808" spans="5:6" ht="15">
      <c r="E1808" s="5"/>
      <c r="F1808" s="5"/>
    </row>
    <row r="1809" spans="5:6" ht="15">
      <c r="E1809" s="5"/>
      <c r="F1809" s="5"/>
    </row>
    <row r="1810" spans="5:6" ht="15">
      <c r="E1810" s="5"/>
      <c r="F1810" s="5"/>
    </row>
    <row r="1811" spans="5:6" ht="15">
      <c r="E1811" s="5"/>
      <c r="F1811" s="5"/>
    </row>
    <row r="1812" spans="5:6" ht="15">
      <c r="E1812" s="5"/>
      <c r="F1812" s="5"/>
    </row>
    <row r="1813" spans="5:6" ht="15">
      <c r="E1813" s="5"/>
      <c r="F1813" s="5"/>
    </row>
    <row r="1814" spans="5:6" ht="15">
      <c r="E1814" s="5"/>
      <c r="F1814" s="5"/>
    </row>
    <row r="1815" spans="5:6" ht="15">
      <c r="E1815" s="5"/>
      <c r="F1815" s="5"/>
    </row>
    <row r="1816" spans="5:6" ht="15">
      <c r="E1816" s="5"/>
      <c r="F1816" s="5"/>
    </row>
    <row r="1817" spans="5:6" ht="15">
      <c r="E1817" s="5"/>
      <c r="F1817" s="5"/>
    </row>
    <row r="1818" spans="5:6" ht="15">
      <c r="E1818" s="5"/>
      <c r="F1818" s="5"/>
    </row>
    <row r="1819" spans="5:6" ht="15">
      <c r="E1819" s="5"/>
      <c r="F1819" s="5"/>
    </row>
    <row r="1820" spans="5:6" ht="15">
      <c r="E1820" s="5"/>
      <c r="F1820" s="5"/>
    </row>
    <row r="1821" spans="5:6" ht="15">
      <c r="E1821" s="5"/>
      <c r="F1821" s="5"/>
    </row>
    <row r="1822" spans="5:6" ht="15">
      <c r="E1822" s="5"/>
      <c r="F1822" s="5"/>
    </row>
    <row r="1823" spans="5:6" ht="15">
      <c r="E1823" s="5"/>
      <c r="F1823" s="5"/>
    </row>
  </sheetData>
  <mergeCells count="4">
    <mergeCell ref="C7:E7"/>
    <mergeCell ref="C1:H1"/>
    <mergeCell ref="C5:L5"/>
    <mergeCell ref="C6:L6"/>
  </mergeCells>
  <printOptions/>
  <pageMargins left="0.3937007874015748" right="0.03937007874015748" top="0.36" bottom="0.4330708661417323" header="0.24" footer="0.47"/>
  <pageSetup fitToHeight="4" fitToWidth="1" horizontalDpi="300" verticalDpi="300" orientation="portrait" paperSize="9" scale="52" r:id="rId1"/>
  <headerFooter alignWithMargins="0">
    <oddFooter>&amp;CStrona &amp;P</oddFooter>
  </headerFooter>
  <rowBreaks count="3" manualBreakCount="3">
    <brk id="56" max="11" man="1"/>
    <brk id="92" max="11" man="1"/>
    <brk id="1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2011-03-24T13:25:16Z</cp:lastPrinted>
  <dcterms:created xsi:type="dcterms:W3CDTF">2001-11-27T16:52:33Z</dcterms:created>
  <dcterms:modified xsi:type="dcterms:W3CDTF">2011-03-30T12:31:03Z</dcterms:modified>
  <cp:category/>
  <cp:version/>
  <cp:contentType/>
  <cp:contentStatus/>
</cp:coreProperties>
</file>