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'Arkusz1'!$A$1:$H$91</definedName>
  </definedNames>
  <calcPr fullCalcOnLoad="1"/>
</workbook>
</file>

<file path=xl/sharedStrings.xml><?xml version="1.0" encoding="utf-8"?>
<sst xmlns="http://schemas.openxmlformats.org/spreadsheetml/2006/main" count="137" uniqueCount="77">
  <si>
    <t>600</t>
  </si>
  <si>
    <t>TRANSPORT I ŁĄCZNOŚĆ</t>
  </si>
  <si>
    <t>60016</t>
  </si>
  <si>
    <t>Drogi publiczne gminne</t>
  </si>
  <si>
    <t>asfalt</t>
  </si>
  <si>
    <t>750</t>
  </si>
  <si>
    <t>ADMINISTRACJA PUBLICZNA</t>
  </si>
  <si>
    <t>75023</t>
  </si>
  <si>
    <t>Urzędy gmin</t>
  </si>
  <si>
    <t>OŚWIATA I WYCHOWANIE</t>
  </si>
  <si>
    <t>Szkoły Podstawowe</t>
  </si>
  <si>
    <t xml:space="preserve"> </t>
  </si>
  <si>
    <t>RAZEM</t>
  </si>
  <si>
    <t>X</t>
  </si>
  <si>
    <t>x</t>
  </si>
  <si>
    <t>6300</t>
  </si>
  <si>
    <t>KULTURA I OCHRONA DZIEDZICTWA NARODOWEGO</t>
  </si>
  <si>
    <t>92109</t>
  </si>
  <si>
    <t>Biblioteki</t>
  </si>
  <si>
    <t xml:space="preserve">  </t>
  </si>
  <si>
    <t>Domy i ośrodki kultury, świetlice i kluby</t>
  </si>
  <si>
    <t>GOSPODARKA KOMUNALNA I OCHRONA ŚRODOWISKA</t>
  </si>
  <si>
    <t>Budowa drogi Dąbroszyn-Grabowa Jaroszewice</t>
  </si>
  <si>
    <t>Termomodernizacja Szkoły Podstawowej w Siąszycach</t>
  </si>
  <si>
    <t>Dowóz uczniów do szkół</t>
  </si>
  <si>
    <t>Pozostała działalność</t>
  </si>
  <si>
    <t>Remont z przebudową dachu świetlicy wiejskiej w m. Franki</t>
  </si>
  <si>
    <t>Załącznik Nr 1</t>
  </si>
  <si>
    <t>Zakup samochodów  BUS</t>
  </si>
  <si>
    <t>Termomodernia Szkoły Podstawowej w Białej Panieńskiej</t>
  </si>
  <si>
    <t>60014</t>
  </si>
  <si>
    <t>Drogi powiatowe</t>
  </si>
  <si>
    <t xml:space="preserve">Pomoc w realizacji projektu "Przebudowa ciągu drogowego Droga krajowa 25 - Sporne- Bożatku - Rzgów </t>
  </si>
  <si>
    <t>Budowa drogi Złotkowy - Dąbrowa</t>
  </si>
  <si>
    <t xml:space="preserve">Zakup komputerów i oprogramowania </t>
  </si>
  <si>
    <t>Termomodernia Szkoły Podstawowej w Dąbroszynie</t>
  </si>
  <si>
    <t>Dotacja dla instytucji kultury na modernizację budynku Biblioteki wraz z adaptacją budynku gospodarczego na kotłownię Etap III</t>
  </si>
  <si>
    <t>Wykup nakładów  na nieruchomość położoną w m. Kuchary Borowe</t>
  </si>
  <si>
    <t>Zagospodarowanie terenów zielonych i miejsc wypoczynku na terenie Miasta Rychwał</t>
  </si>
  <si>
    <t>Gospodarka  odpadami</t>
  </si>
  <si>
    <t>Uporządkowanie gospodarki odpadami na terenie subregionu konińskiego</t>
  </si>
  <si>
    <t>Dostarczanie wody</t>
  </si>
  <si>
    <t>Różne jednostki obsługi gospodarki mieszkaniowej</t>
  </si>
  <si>
    <t>WYTWARZANIE I ZAOPATRYWANIE W ENERGIĘ ELEKTRYCZNĄ, GAZ I WODĘ</t>
  </si>
  <si>
    <t>GOSPODARKA MIESZKANIOWA</t>
  </si>
  <si>
    <t>Zakup urządzenia do udrożnienia kanalizacji</t>
  </si>
  <si>
    <t>Zakup programu komputerowego "Program woda" wraz z zestawem inkasenckim typu PSION</t>
  </si>
  <si>
    <t>010</t>
  </si>
  <si>
    <t>01010</t>
  </si>
  <si>
    <t>ROLNICTWO I ŁOWIECTWO</t>
  </si>
  <si>
    <t>Infrastruktura wodociągowa i sanitacyjna wsi</t>
  </si>
  <si>
    <t>Sieć wodociągowa w m. Zosinki</t>
  </si>
  <si>
    <t>Budowa drogi w m. Siąszyce /Zapłocie/</t>
  </si>
  <si>
    <t>Budowa ulicy Szkolnej</t>
  </si>
  <si>
    <t>Gospodarka ściekowa i ochrona wód</t>
  </si>
  <si>
    <t>Kanalizacja  sanitarna w m. Rychwał ul. Grodziecka</t>
  </si>
  <si>
    <t>Sieć wodociągowa ul. Kaliska</t>
  </si>
  <si>
    <t>Schroniska dla zwierzat</t>
  </si>
  <si>
    <t>Projekt budowy schroniska dla zwierzat</t>
  </si>
  <si>
    <t>Modernizacja drogi Złotkowy-Wola Rychwalska</t>
  </si>
  <si>
    <t>Oświetlenie ulic, placów i dróg</t>
  </si>
  <si>
    <t>Budowa oświetlenia w m. Modlibogowice</t>
  </si>
  <si>
    <t>Modernizacja świetlicy w m. Rybie</t>
  </si>
  <si>
    <t>Przebudowa drogi gminnej w miejscowości Jaroszewice Rychwalskie</t>
  </si>
  <si>
    <t>zakup skutera</t>
  </si>
  <si>
    <t>Budowa ścieżki rowerowej ul. Żurawin do Spornego</t>
  </si>
  <si>
    <t>Budowa ulicy Józefów w m. Rychwał</t>
  </si>
  <si>
    <t>Przebudowa drogi gminnej w m. Gliny</t>
  </si>
  <si>
    <t>Wykup gruntu pod drogę</t>
  </si>
  <si>
    <t>Klasyfikacja</t>
  </si>
  <si>
    <t>Nazwa zadania inwestycyjnego</t>
  </si>
  <si>
    <t>Koszt ogólny</t>
  </si>
  <si>
    <t>Termin zakończenia</t>
  </si>
  <si>
    <t>Wykonanie</t>
  </si>
  <si>
    <t>%</t>
  </si>
  <si>
    <t>Plan</t>
  </si>
  <si>
    <t>Wykaz zadań majątkowych wykonanych w  2010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</si>
</sst>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\ _z_ł_-;_-@_-"/>
    <numFmt numFmtId="166" formatCode="#,##0.00\ _z_ł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i/>
      <sz val="11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4" fontId="0" fillId="0" borderId="0" xfId="20" applyBorder="1" applyAlignment="1">
      <alignment/>
    </xf>
    <xf numFmtId="0" fontId="0" fillId="0" borderId="0" xfId="2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8" fontId="5" fillId="0" borderId="2" xfId="20" applyNumberFormat="1" applyFont="1" applyBorder="1" applyAlignment="1">
      <alignment vertical="center"/>
    </xf>
    <xf numFmtId="0" fontId="5" fillId="0" borderId="2" xfId="2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3" xfId="2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5" fillId="0" borderId="4" xfId="2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20" applyNumberFormat="1" applyFont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8" fillId="0" borderId="4" xfId="2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2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6" xfId="20" applyNumberFormat="1" applyFont="1" applyBorder="1" applyAlignment="1">
      <alignment horizontal="center" vertical="center"/>
    </xf>
    <xf numFmtId="8" fontId="5" fillId="0" borderId="2" xfId="0" applyNumberFormat="1" applyFont="1" applyBorder="1" applyAlignment="1">
      <alignment horizontal="left" vertical="center" wrapText="1"/>
    </xf>
    <xf numFmtId="8" fontId="5" fillId="0" borderId="7" xfId="0" applyNumberFormat="1" applyFont="1" applyBorder="1" applyAlignment="1">
      <alignment horizontal="left" vertical="center" wrapText="1"/>
    </xf>
    <xf numFmtId="0" fontId="5" fillId="0" borderId="7" xfId="20" applyNumberFormat="1" applyFont="1" applyBorder="1" applyAlignment="1">
      <alignment horizontal="center" vertical="center"/>
    </xf>
    <xf numFmtId="8" fontId="8" fillId="0" borderId="8" xfId="0" applyNumberFormat="1" applyFont="1" applyBorder="1" applyAlignment="1">
      <alignment horizontal="left" vertical="center" wrapText="1"/>
    </xf>
    <xf numFmtId="0" fontId="8" fillId="0" borderId="8" xfId="2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8" fontId="8" fillId="0" borderId="6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5" xfId="2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9" xfId="2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8" fontId="8" fillId="0" borderId="7" xfId="0" applyNumberFormat="1" applyFont="1" applyBorder="1" applyAlignment="1">
      <alignment horizontal="left" vertical="center" wrapText="1"/>
    </xf>
    <xf numFmtId="0" fontId="8" fillId="0" borderId="7" xfId="20" applyNumberFormat="1" applyFont="1" applyBorder="1" applyAlignment="1">
      <alignment horizontal="center" vertical="center"/>
    </xf>
    <xf numFmtId="0" fontId="8" fillId="0" borderId="10" xfId="20" applyNumberFormat="1" applyFont="1" applyBorder="1" applyAlignment="1">
      <alignment horizontal="center" vertical="center"/>
    </xf>
    <xf numFmtId="8" fontId="8" fillId="0" borderId="11" xfId="20" applyNumberFormat="1" applyFont="1" applyBorder="1" applyAlignment="1">
      <alignment horizontal="right" vertical="center"/>
    </xf>
    <xf numFmtId="0" fontId="8" fillId="0" borderId="12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3" xfId="20" applyNumberFormat="1" applyFont="1" applyBorder="1" applyAlignment="1">
      <alignment horizontal="center" vertical="center"/>
    </xf>
    <xf numFmtId="0" fontId="8" fillId="0" borderId="4" xfId="20" applyNumberFormat="1" applyFont="1" applyBorder="1" applyAlignment="1">
      <alignment horizontal="center" vertical="center"/>
    </xf>
    <xf numFmtId="0" fontId="8" fillId="0" borderId="7" xfId="2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20" applyNumberFormat="1" applyFont="1" applyBorder="1" applyAlignment="1">
      <alignment horizontal="center" vertical="center"/>
    </xf>
    <xf numFmtId="0" fontId="8" fillId="0" borderId="23" xfId="2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3" xfId="20" applyNumberFormat="1" applyFont="1" applyBorder="1" applyAlignment="1">
      <alignment horizontal="center" vertical="center"/>
    </xf>
    <xf numFmtId="0" fontId="8" fillId="0" borderId="1" xfId="20" applyNumberFormat="1" applyFont="1" applyBorder="1" applyAlignment="1">
      <alignment horizontal="center" vertical="center"/>
    </xf>
    <xf numFmtId="9" fontId="0" fillId="0" borderId="24" xfId="19" applyBorder="1" applyAlignment="1">
      <alignment/>
    </xf>
    <xf numFmtId="8" fontId="8" fillId="0" borderId="25" xfId="20" applyNumberFormat="1" applyFont="1" applyBorder="1" applyAlignment="1">
      <alignment horizontal="right" vertical="center"/>
    </xf>
    <xf numFmtId="8" fontId="8" fillId="0" borderId="26" xfId="2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164" fontId="8" fillId="0" borderId="27" xfId="0" applyNumberFormat="1" applyFont="1" applyBorder="1" applyAlignment="1">
      <alignment horizontal="right" vertical="center" wrapText="1"/>
    </xf>
    <xf numFmtId="44" fontId="5" fillId="0" borderId="27" xfId="0" applyNumberFormat="1" applyFont="1" applyBorder="1" applyAlignment="1">
      <alignment horizontal="center" vertical="center" wrapText="1"/>
    </xf>
    <xf numFmtId="44" fontId="5" fillId="0" borderId="24" xfId="0" applyNumberFormat="1" applyFont="1" applyBorder="1" applyAlignment="1">
      <alignment horizontal="center" vertical="center" wrapText="1"/>
    </xf>
    <xf numFmtId="44" fontId="8" fillId="0" borderId="27" xfId="0" applyNumberFormat="1" applyFont="1" applyBorder="1" applyAlignment="1">
      <alignment horizontal="center" vertical="center" wrapText="1"/>
    </xf>
    <xf numFmtId="8" fontId="5" fillId="0" borderId="27" xfId="20" applyNumberFormat="1" applyFont="1" applyBorder="1" applyAlignment="1">
      <alignment vertical="center"/>
    </xf>
    <xf numFmtId="8" fontId="5" fillId="0" borderId="24" xfId="20" applyNumberFormat="1" applyFont="1" applyBorder="1" applyAlignment="1">
      <alignment vertical="center"/>
    </xf>
    <xf numFmtId="8" fontId="8" fillId="0" borderId="21" xfId="20" applyNumberFormat="1" applyFont="1" applyBorder="1" applyAlignment="1">
      <alignment vertical="center"/>
    </xf>
    <xf numFmtId="8" fontId="8" fillId="0" borderId="28" xfId="20" applyNumberFormat="1" applyFont="1" applyBorder="1" applyAlignment="1">
      <alignment vertical="center"/>
    </xf>
    <xf numFmtId="8" fontId="8" fillId="0" borderId="27" xfId="20" applyNumberFormat="1" applyFont="1" applyBorder="1" applyAlignment="1">
      <alignment vertical="center"/>
    </xf>
    <xf numFmtId="44" fontId="5" fillId="0" borderId="24" xfId="20" applyNumberFormat="1" applyFont="1" applyBorder="1" applyAlignment="1">
      <alignment vertical="center"/>
    </xf>
    <xf numFmtId="44" fontId="5" fillId="0" borderId="28" xfId="20" applyFont="1" applyBorder="1" applyAlignment="1">
      <alignment vertical="center"/>
    </xf>
    <xf numFmtId="44" fontId="8" fillId="0" borderId="28" xfId="0" applyNumberFormat="1" applyFont="1" applyBorder="1" applyAlignment="1">
      <alignment vertical="center"/>
    </xf>
    <xf numFmtId="44" fontId="8" fillId="0" borderId="28" xfId="20" applyFont="1" applyBorder="1" applyAlignment="1">
      <alignment vertical="center"/>
    </xf>
    <xf numFmtId="8" fontId="8" fillId="0" borderId="28" xfId="20" applyNumberFormat="1" applyFont="1" applyBorder="1" applyAlignment="1">
      <alignment horizontal="right" vertical="center"/>
    </xf>
    <xf numFmtId="8" fontId="8" fillId="0" borderId="29" xfId="20" applyNumberFormat="1" applyFont="1" applyBorder="1" applyAlignment="1">
      <alignment horizontal="right" vertical="center"/>
    </xf>
    <xf numFmtId="8" fontId="8" fillId="0" borderId="30" xfId="20" applyNumberFormat="1" applyFont="1" applyBorder="1" applyAlignment="1">
      <alignment horizontal="right" vertical="center"/>
    </xf>
    <xf numFmtId="8" fontId="8" fillId="0" borderId="31" xfId="20" applyNumberFormat="1" applyFont="1" applyBorder="1" applyAlignment="1">
      <alignment horizontal="right" vertical="center"/>
    </xf>
    <xf numFmtId="8" fontId="8" fillId="0" borderId="32" xfId="20" applyNumberFormat="1" applyFont="1" applyBorder="1" applyAlignment="1">
      <alignment vertical="center"/>
    </xf>
    <xf numFmtId="8" fontId="5" fillId="0" borderId="33" xfId="20" applyNumberFormat="1" applyFont="1" applyBorder="1" applyAlignment="1">
      <alignment vertical="center"/>
    </xf>
    <xf numFmtId="8" fontId="5" fillId="0" borderId="26" xfId="20" applyNumberFormat="1" applyFont="1" applyBorder="1" applyAlignment="1">
      <alignment vertical="center"/>
    </xf>
    <xf numFmtId="8" fontId="8" fillId="0" borderId="26" xfId="20" applyNumberFormat="1" applyFont="1" applyBorder="1" applyAlignment="1">
      <alignment vertical="center"/>
    </xf>
    <xf numFmtId="8" fontId="8" fillId="0" borderId="34" xfId="20" applyNumberFormat="1" applyFont="1" applyBorder="1" applyAlignment="1">
      <alignment vertical="center"/>
    </xf>
    <xf numFmtId="8" fontId="5" fillId="0" borderId="21" xfId="20" applyNumberFormat="1" applyFont="1" applyBorder="1" applyAlignment="1">
      <alignment vertical="center"/>
    </xf>
    <xf numFmtId="8" fontId="8" fillId="0" borderId="21" xfId="20" applyNumberFormat="1" applyFont="1" applyBorder="1" applyAlignment="1">
      <alignment horizontal="right" vertical="center"/>
    </xf>
    <xf numFmtId="8" fontId="8" fillId="0" borderId="27" xfId="20" applyNumberFormat="1" applyFont="1" applyBorder="1" applyAlignment="1">
      <alignment horizontal="right" vertical="center"/>
    </xf>
    <xf numFmtId="8" fontId="8" fillId="0" borderId="24" xfId="20" applyNumberFormat="1" applyFont="1" applyBorder="1" applyAlignment="1">
      <alignment vertical="center"/>
    </xf>
    <xf numFmtId="8" fontId="8" fillId="0" borderId="33" xfId="20" applyNumberFormat="1" applyFont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 vertical="center"/>
    </xf>
    <xf numFmtId="9" fontId="0" fillId="0" borderId="21" xfId="19" applyBorder="1" applyAlignment="1">
      <alignment horizontal="center"/>
    </xf>
    <xf numFmtId="9" fontId="0" fillId="0" borderId="28" xfId="19" applyBorder="1" applyAlignment="1">
      <alignment horizontal="center"/>
    </xf>
    <xf numFmtId="9" fontId="0" fillId="0" borderId="27" xfId="19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59"/>
  <sheetViews>
    <sheetView tabSelected="1" view="pageBreakPreview" zoomScaleSheetLayoutView="100" workbookViewId="0" topLeftCell="A1">
      <pane xSplit="15690" topLeftCell="H1" activePane="topLeft" state="split"/>
      <selection pane="topLeft" activeCell="C11" sqref="C11"/>
      <selection pane="topRight" activeCell="H50" sqref="H50"/>
    </sheetView>
  </sheetViews>
  <sheetFormatPr defaultColWidth="9.00390625" defaultRowHeight="12.75"/>
  <cols>
    <col min="2" max="2" width="9.25390625" style="0" customWidth="1"/>
    <col min="3" max="3" width="55.375" style="0" customWidth="1"/>
    <col min="4" max="4" width="22.25390625" style="0" customWidth="1"/>
    <col min="5" max="5" width="15.00390625" style="0" customWidth="1"/>
    <col min="6" max="6" width="34.125" style="0" customWidth="1"/>
    <col min="7" max="7" width="26.875" style="0" customWidth="1"/>
    <col min="8" max="8" width="9.75390625" style="0" bestFit="1" customWidth="1"/>
  </cols>
  <sheetData>
    <row r="1" spans="2:7" ht="7.5" customHeight="1">
      <c r="B1" s="102"/>
      <c r="C1" s="102"/>
      <c r="D1" s="102"/>
      <c r="E1" s="102"/>
      <c r="F1" s="102"/>
      <c r="G1" s="66"/>
    </row>
    <row r="2" ht="6" customHeight="1" hidden="1"/>
    <row r="3" ht="5.25" customHeight="1" hidden="1"/>
    <row r="4" spans="5:7" ht="18" customHeight="1" hidden="1">
      <c r="E4" s="67"/>
      <c r="F4" s="11" t="s">
        <v>11</v>
      </c>
      <c r="G4" s="11"/>
    </row>
    <row r="5" spans="3:5" ht="0.75" customHeight="1" hidden="1">
      <c r="C5" s="103"/>
      <c r="D5" s="103"/>
      <c r="E5" s="103"/>
    </row>
    <row r="6" spans="3:7" ht="12.75" customHeight="1" hidden="1">
      <c r="C6" s="10"/>
      <c r="D6" s="11" t="s">
        <v>11</v>
      </c>
      <c r="F6" s="15" t="s">
        <v>27</v>
      </c>
      <c r="G6" s="15"/>
    </row>
    <row r="7" spans="3:7" ht="12.75" customHeight="1">
      <c r="C7" s="10"/>
      <c r="D7" s="11"/>
      <c r="F7" s="15"/>
      <c r="G7" s="15"/>
    </row>
    <row r="8" spans="6:7" ht="16.5" customHeight="1">
      <c r="F8" s="16"/>
      <c r="G8" s="16"/>
    </row>
    <row r="9" spans="2:8" ht="18.75" customHeight="1">
      <c r="B9" s="195" t="s">
        <v>76</v>
      </c>
      <c r="C9" s="195"/>
      <c r="D9" s="195"/>
      <c r="E9" s="195"/>
      <c r="F9" s="195"/>
      <c r="G9" s="195"/>
      <c r="H9" s="195"/>
    </row>
    <row r="10" spans="2:8" ht="18.75" customHeight="1">
      <c r="B10" s="90"/>
      <c r="C10" s="90"/>
      <c r="D10" s="90"/>
      <c r="E10" s="90"/>
      <c r="F10" s="90"/>
      <c r="G10" s="90"/>
      <c r="H10" s="90"/>
    </row>
    <row r="11" spans="4:7" ht="15" customHeight="1">
      <c r="D11" s="13"/>
      <c r="E11" s="1"/>
      <c r="F11" s="15"/>
      <c r="G11" s="15"/>
    </row>
    <row r="12" spans="3:7" ht="5.25" customHeight="1">
      <c r="C12" s="12"/>
      <c r="D12" s="12"/>
      <c r="E12" s="12"/>
      <c r="F12" s="12"/>
      <c r="G12" s="12"/>
    </row>
    <row r="13" spans="3:7" ht="5.25" customHeight="1" thickBot="1">
      <c r="C13" s="12"/>
      <c r="D13" s="12"/>
      <c r="E13" s="12"/>
      <c r="F13" s="12"/>
      <c r="G13" s="12"/>
    </row>
    <row r="14" spans="2:8" ht="48" thickBot="1">
      <c r="B14" s="98" t="s">
        <v>69</v>
      </c>
      <c r="C14" s="97" t="s">
        <v>70</v>
      </c>
      <c r="D14" s="143" t="s">
        <v>71</v>
      </c>
      <c r="E14" s="18" t="s">
        <v>72</v>
      </c>
      <c r="F14" s="98" t="s">
        <v>75</v>
      </c>
      <c r="G14" s="179" t="s">
        <v>73</v>
      </c>
      <c r="H14" s="99" t="s">
        <v>74</v>
      </c>
    </row>
    <row r="15" spans="2:8" ht="16.5" thickBot="1">
      <c r="B15" s="116" t="s">
        <v>47</v>
      </c>
      <c r="C15" s="58" t="s">
        <v>49</v>
      </c>
      <c r="D15" s="144">
        <f>SUM(D16)</f>
        <v>110000</v>
      </c>
      <c r="E15" s="18" t="s">
        <v>14</v>
      </c>
      <c r="F15" s="73">
        <f>SUM(F16)</f>
        <v>100000</v>
      </c>
      <c r="G15" s="180">
        <v>0</v>
      </c>
      <c r="H15" s="112">
        <f>G15/F15</f>
        <v>0</v>
      </c>
    </row>
    <row r="16" spans="2:8" ht="16.5" thickBot="1">
      <c r="B16" s="116" t="s">
        <v>48</v>
      </c>
      <c r="C16" s="174" t="s">
        <v>50</v>
      </c>
      <c r="D16" s="145">
        <f>SUM(D17)</f>
        <v>110000</v>
      </c>
      <c r="E16" s="18" t="s">
        <v>14</v>
      </c>
      <c r="F16" s="73">
        <f>SUM(F17:F18)</f>
        <v>100000</v>
      </c>
      <c r="G16" s="180">
        <v>0</v>
      </c>
      <c r="H16" s="112">
        <f aca="true" t="shared" si="0" ref="H16:H80">G16/F16</f>
        <v>0</v>
      </c>
    </row>
    <row r="17" spans="2:8" ht="15.75" thickBot="1">
      <c r="B17" s="117">
        <v>6058</v>
      </c>
      <c r="C17" s="104" t="s">
        <v>51</v>
      </c>
      <c r="D17" s="146">
        <v>110000</v>
      </c>
      <c r="E17" s="100">
        <v>2010</v>
      </c>
      <c r="F17" s="74">
        <v>50000</v>
      </c>
      <c r="G17" s="181">
        <v>0</v>
      </c>
      <c r="H17" s="112">
        <f t="shared" si="0"/>
        <v>0</v>
      </c>
    </row>
    <row r="18" spans="2:8" ht="15.75" thickBot="1">
      <c r="B18" s="117">
        <v>6059</v>
      </c>
      <c r="C18" s="105"/>
      <c r="D18" s="147"/>
      <c r="E18" s="101"/>
      <c r="F18" s="74">
        <v>50000</v>
      </c>
      <c r="G18" s="181">
        <v>0</v>
      </c>
      <c r="H18" s="112">
        <f t="shared" si="0"/>
        <v>0</v>
      </c>
    </row>
    <row r="19" spans="2:8" ht="39" customHeight="1" thickBot="1">
      <c r="B19" s="98">
        <v>400</v>
      </c>
      <c r="C19" s="19" t="s">
        <v>43</v>
      </c>
      <c r="D19" s="148">
        <v>22000</v>
      </c>
      <c r="E19" s="18" t="s">
        <v>14</v>
      </c>
      <c r="F19" s="75">
        <f>SUM(F20)</f>
        <v>22000</v>
      </c>
      <c r="G19" s="182">
        <f>SUM(G20)</f>
        <v>21989.28</v>
      </c>
      <c r="H19" s="112">
        <f t="shared" si="0"/>
        <v>0.9995127272727272</v>
      </c>
    </row>
    <row r="20" spans="2:8" ht="27" customHeight="1" thickBot="1">
      <c r="B20" s="98">
        <v>40002</v>
      </c>
      <c r="C20" s="20" t="s">
        <v>41</v>
      </c>
      <c r="D20" s="149">
        <v>22000</v>
      </c>
      <c r="E20" s="18" t="s">
        <v>14</v>
      </c>
      <c r="F20" s="76">
        <f>SUM(F21)</f>
        <v>22000</v>
      </c>
      <c r="G20" s="183">
        <f>SUM(G21)</f>
        <v>21989.28</v>
      </c>
      <c r="H20" s="112">
        <f t="shared" si="0"/>
        <v>0.9995127272727272</v>
      </c>
    </row>
    <row r="21" spans="2:8" ht="38.25" customHeight="1" thickBot="1">
      <c r="B21" s="117">
        <v>6060</v>
      </c>
      <c r="C21" s="21" t="s">
        <v>46</v>
      </c>
      <c r="D21" s="150">
        <v>22000</v>
      </c>
      <c r="E21" s="17">
        <v>2010</v>
      </c>
      <c r="F21" s="77">
        <v>22000</v>
      </c>
      <c r="G21" s="183">
        <v>21989.28</v>
      </c>
      <c r="H21" s="112">
        <f t="shared" si="0"/>
        <v>0.9995127272727272</v>
      </c>
    </row>
    <row r="22" spans="2:8" ht="33" customHeight="1" thickBot="1">
      <c r="B22" s="118" t="s">
        <v>0</v>
      </c>
      <c r="C22" s="23" t="s">
        <v>1</v>
      </c>
      <c r="D22" s="151">
        <f>SUM(D28,D30)</f>
        <v>5309300</v>
      </c>
      <c r="E22" s="14" t="s">
        <v>13</v>
      </c>
      <c r="F22" s="75">
        <f>SUM(F28,F30)</f>
        <v>2860500</v>
      </c>
      <c r="G22" s="182">
        <f>SUM(G28,G30)</f>
        <v>2575892.94</v>
      </c>
      <c r="H22" s="112">
        <f t="shared" si="0"/>
        <v>0.9005044362873623</v>
      </c>
    </row>
    <row r="23" spans="2:8" ht="16.5" hidden="1" thickBot="1">
      <c r="B23" s="116"/>
      <c r="C23" s="25"/>
      <c r="D23" s="152">
        <f>SUM(D32:D35)</f>
        <v>0</v>
      </c>
      <c r="E23" s="27"/>
      <c r="F23" s="75"/>
      <c r="G23" s="184"/>
      <c r="H23" s="112" t="e">
        <f t="shared" si="0"/>
        <v>#DIV/0!</v>
      </c>
    </row>
    <row r="24" spans="2:8" ht="0.75" customHeight="1" thickBot="1">
      <c r="B24" s="119" t="s">
        <v>15</v>
      </c>
      <c r="C24" s="28" t="s">
        <v>11</v>
      </c>
      <c r="D24" s="153" t="s">
        <v>11</v>
      </c>
      <c r="E24" s="29"/>
      <c r="F24" s="78" t="s">
        <v>11</v>
      </c>
      <c r="G24" s="185"/>
      <c r="H24" s="112" t="e">
        <f t="shared" si="0"/>
        <v>#VALUE!</v>
      </c>
    </row>
    <row r="25" spans="2:8" ht="37.5" customHeight="1" hidden="1" thickBot="1">
      <c r="B25" s="120"/>
      <c r="C25" s="30" t="s">
        <v>11</v>
      </c>
      <c r="D25" s="154"/>
      <c r="E25" s="31"/>
      <c r="F25" s="79"/>
      <c r="G25" s="185"/>
      <c r="H25" s="112" t="e">
        <f t="shared" si="0"/>
        <v>#DIV/0!</v>
      </c>
    </row>
    <row r="26" spans="2:8" ht="37.5" customHeight="1" hidden="1" thickBot="1">
      <c r="B26" s="120"/>
      <c r="C26" s="30" t="s">
        <v>11</v>
      </c>
      <c r="D26" s="154"/>
      <c r="E26" s="31"/>
      <c r="F26" s="79"/>
      <c r="G26" s="185"/>
      <c r="H26" s="112" t="e">
        <f t="shared" si="0"/>
        <v>#DIV/0!</v>
      </c>
    </row>
    <row r="27" spans="2:8" ht="37.5" customHeight="1" hidden="1" thickBot="1">
      <c r="B27" s="121"/>
      <c r="C27" s="33"/>
      <c r="D27" s="155"/>
      <c r="E27" s="14"/>
      <c r="F27" s="77"/>
      <c r="G27" s="186"/>
      <c r="H27" s="112" t="e">
        <f t="shared" si="0"/>
        <v>#DIV/0!</v>
      </c>
    </row>
    <row r="28" spans="2:8" ht="23.25" customHeight="1" thickBot="1">
      <c r="B28" s="121" t="s">
        <v>30</v>
      </c>
      <c r="C28" s="32" t="s">
        <v>31</v>
      </c>
      <c r="D28" s="155">
        <f>SUM(D29)</f>
        <v>330000</v>
      </c>
      <c r="E28" s="14" t="s">
        <v>14</v>
      </c>
      <c r="F28" s="80">
        <f>SUM(F29)</f>
        <v>330000</v>
      </c>
      <c r="G28" s="182">
        <f>SUM(G29)</f>
        <v>330000</v>
      </c>
      <c r="H28" s="112">
        <f t="shared" si="0"/>
        <v>1</v>
      </c>
    </row>
    <row r="29" spans="2:8" ht="37.5" customHeight="1" thickBot="1">
      <c r="B29" s="122" t="s">
        <v>15</v>
      </c>
      <c r="C29" s="34" t="s">
        <v>32</v>
      </c>
      <c r="D29" s="155">
        <v>330000</v>
      </c>
      <c r="E29" s="35">
        <v>2010</v>
      </c>
      <c r="F29" s="77">
        <v>330000</v>
      </c>
      <c r="G29" s="183">
        <v>330000</v>
      </c>
      <c r="H29" s="112">
        <f t="shared" si="0"/>
        <v>1</v>
      </c>
    </row>
    <row r="30" spans="2:8" ht="25.5" customHeight="1" thickBot="1">
      <c r="B30" s="118" t="s">
        <v>2</v>
      </c>
      <c r="C30" s="22" t="s">
        <v>3</v>
      </c>
      <c r="D30" s="156">
        <f>SUM(D39:D51)</f>
        <v>4979300</v>
      </c>
      <c r="E30" s="27" t="s">
        <v>13</v>
      </c>
      <c r="F30" s="75">
        <f>SUM(F39:F51)</f>
        <v>2530500</v>
      </c>
      <c r="G30" s="182">
        <f>SUM(G39:G51)</f>
        <v>2245892.94</v>
      </c>
      <c r="H30" s="112">
        <f t="shared" si="0"/>
        <v>0.8875293183165383</v>
      </c>
    </row>
    <row r="31" spans="2:8" ht="16.5" hidden="1" thickBot="1">
      <c r="B31" s="120"/>
      <c r="C31" s="36" t="s">
        <v>4</v>
      </c>
      <c r="D31" s="157"/>
      <c r="E31" s="31"/>
      <c r="F31" s="81"/>
      <c r="G31" s="184"/>
      <c r="H31" s="112" t="e">
        <f t="shared" si="0"/>
        <v>#DIV/0!</v>
      </c>
    </row>
    <row r="32" spans="2:8" ht="3" customHeight="1" hidden="1">
      <c r="B32" s="123" t="s">
        <v>11</v>
      </c>
      <c r="C32" s="37" t="s">
        <v>11</v>
      </c>
      <c r="D32" s="158" t="s">
        <v>11</v>
      </c>
      <c r="E32" s="38" t="s">
        <v>11</v>
      </c>
      <c r="F32" s="79" t="s">
        <v>11</v>
      </c>
      <c r="G32" s="185"/>
      <c r="H32" s="112" t="e">
        <f t="shared" si="0"/>
        <v>#VALUE!</v>
      </c>
    </row>
    <row r="33" spans="2:8" ht="39.75" customHeight="1" hidden="1">
      <c r="B33" s="123" t="s">
        <v>11</v>
      </c>
      <c r="C33" s="37" t="s">
        <v>11</v>
      </c>
      <c r="D33" s="159" t="s">
        <v>11</v>
      </c>
      <c r="E33" s="38" t="s">
        <v>11</v>
      </c>
      <c r="F33" s="79" t="s">
        <v>11</v>
      </c>
      <c r="G33" s="185"/>
      <c r="H33" s="112" t="e">
        <f t="shared" si="0"/>
        <v>#VALUE!</v>
      </c>
    </row>
    <row r="34" spans="2:8" ht="15.75" hidden="1" thickBot="1">
      <c r="B34" s="123"/>
      <c r="C34" s="39"/>
      <c r="D34" s="159"/>
      <c r="E34" s="38"/>
      <c r="F34" s="79"/>
      <c r="G34" s="185"/>
      <c r="H34" s="112" t="e">
        <f t="shared" si="0"/>
        <v>#DIV/0!</v>
      </c>
    </row>
    <row r="35" spans="2:8" ht="38.25" customHeight="1" hidden="1">
      <c r="B35" s="123" t="s">
        <v>11</v>
      </c>
      <c r="C35" s="37" t="s">
        <v>11</v>
      </c>
      <c r="D35" s="159" t="s">
        <v>11</v>
      </c>
      <c r="E35" s="38" t="s">
        <v>19</v>
      </c>
      <c r="F35" s="79" t="s">
        <v>11</v>
      </c>
      <c r="G35" s="185"/>
      <c r="H35" s="112" t="e">
        <f t="shared" si="0"/>
        <v>#VALUE!</v>
      </c>
    </row>
    <row r="36" spans="2:8" ht="28.5" customHeight="1" hidden="1">
      <c r="B36" s="123" t="s">
        <v>11</v>
      </c>
      <c r="C36" s="37" t="s">
        <v>11</v>
      </c>
      <c r="D36" s="159" t="s">
        <v>11</v>
      </c>
      <c r="E36" s="38" t="s">
        <v>11</v>
      </c>
      <c r="F36" s="79" t="s">
        <v>11</v>
      </c>
      <c r="G36" s="185"/>
      <c r="H36" s="112" t="e">
        <f t="shared" si="0"/>
        <v>#VALUE!</v>
      </c>
    </row>
    <row r="37" spans="2:8" ht="31.5" customHeight="1" hidden="1">
      <c r="B37" s="123" t="s">
        <v>11</v>
      </c>
      <c r="C37" s="37" t="s">
        <v>11</v>
      </c>
      <c r="D37" s="159" t="s">
        <v>11</v>
      </c>
      <c r="E37" s="38" t="s">
        <v>11</v>
      </c>
      <c r="F37" s="79" t="s">
        <v>11</v>
      </c>
      <c r="G37" s="185"/>
      <c r="H37" s="112" t="e">
        <f t="shared" si="0"/>
        <v>#VALUE!</v>
      </c>
    </row>
    <row r="38" spans="2:8" ht="23.25" customHeight="1" hidden="1">
      <c r="B38" s="123" t="s">
        <v>11</v>
      </c>
      <c r="C38" s="37" t="s">
        <v>11</v>
      </c>
      <c r="D38" s="159" t="s">
        <v>19</v>
      </c>
      <c r="E38" s="38" t="s">
        <v>11</v>
      </c>
      <c r="F38" s="79" t="s">
        <v>11</v>
      </c>
      <c r="G38" s="185"/>
      <c r="H38" s="112" t="e">
        <f t="shared" si="0"/>
        <v>#VALUE!</v>
      </c>
    </row>
    <row r="39" spans="2:8" ht="18" customHeight="1" thickBot="1">
      <c r="B39" s="124">
        <v>6050</v>
      </c>
      <c r="C39" s="37" t="s">
        <v>59</v>
      </c>
      <c r="D39" s="159">
        <v>60000</v>
      </c>
      <c r="E39" s="38">
        <v>2010</v>
      </c>
      <c r="F39" s="79">
        <v>60000</v>
      </c>
      <c r="G39" s="187">
        <v>54974.91</v>
      </c>
      <c r="H39" s="112">
        <f t="shared" si="0"/>
        <v>0.9162485</v>
      </c>
    </row>
    <row r="40" spans="2:8" ht="16.5" customHeight="1">
      <c r="B40" s="125">
        <v>6050</v>
      </c>
      <c r="C40" s="69" t="s">
        <v>22</v>
      </c>
      <c r="D40" s="113">
        <v>1304700</v>
      </c>
      <c r="E40" s="91">
        <v>2010</v>
      </c>
      <c r="F40" s="94">
        <v>1300900</v>
      </c>
      <c r="G40" s="188">
        <v>1235965.08</v>
      </c>
      <c r="H40" s="176">
        <f t="shared" si="0"/>
        <v>0.9500846183411485</v>
      </c>
    </row>
    <row r="41" spans="2:8" ht="17.25" customHeight="1">
      <c r="B41" s="115"/>
      <c r="C41" s="70"/>
      <c r="D41" s="160"/>
      <c r="E41" s="92"/>
      <c r="F41" s="95"/>
      <c r="G41" s="189"/>
      <c r="H41" s="177"/>
    </row>
    <row r="42" spans="2:8" ht="15" customHeight="1" thickBot="1">
      <c r="B42" s="126"/>
      <c r="C42" s="71"/>
      <c r="D42" s="114"/>
      <c r="E42" s="93"/>
      <c r="F42" s="68"/>
      <c r="G42" s="190"/>
      <c r="H42" s="178"/>
    </row>
    <row r="43" spans="2:8" ht="24.75" customHeight="1" thickBot="1">
      <c r="B43" s="127">
        <v>6058</v>
      </c>
      <c r="C43" s="69" t="s">
        <v>63</v>
      </c>
      <c r="D43" s="161">
        <v>1600000</v>
      </c>
      <c r="E43" s="106">
        <v>2010</v>
      </c>
      <c r="F43" s="83">
        <v>0</v>
      </c>
      <c r="G43" s="185">
        <v>0</v>
      </c>
      <c r="H43" s="112">
        <v>0</v>
      </c>
    </row>
    <row r="44" spans="2:8" ht="24.75" customHeight="1" thickBot="1">
      <c r="B44" s="128">
        <v>6059</v>
      </c>
      <c r="C44" s="71"/>
      <c r="D44" s="162"/>
      <c r="E44" s="107"/>
      <c r="F44" s="83">
        <v>5000</v>
      </c>
      <c r="G44" s="185">
        <v>0</v>
      </c>
      <c r="H44" s="112">
        <f t="shared" si="0"/>
        <v>0</v>
      </c>
    </row>
    <row r="45" spans="2:8" ht="24.75" customHeight="1" thickBot="1">
      <c r="B45" s="115"/>
      <c r="C45" s="72" t="s">
        <v>65</v>
      </c>
      <c r="D45" s="163">
        <v>100000</v>
      </c>
      <c r="E45" s="63">
        <v>2011</v>
      </c>
      <c r="F45" s="83">
        <v>50000</v>
      </c>
      <c r="G45" s="185">
        <v>23415</v>
      </c>
      <c r="H45" s="112">
        <f t="shared" si="0"/>
        <v>0.4683</v>
      </c>
    </row>
    <row r="46" spans="2:8" ht="24.75" customHeight="1" thickBot="1">
      <c r="B46" s="115"/>
      <c r="C46" s="72" t="s">
        <v>66</v>
      </c>
      <c r="D46" s="163">
        <v>20000</v>
      </c>
      <c r="E46" s="63">
        <v>2010</v>
      </c>
      <c r="F46" s="83">
        <v>20000</v>
      </c>
      <c r="G46" s="185">
        <v>2806</v>
      </c>
      <c r="H46" s="112">
        <f t="shared" si="0"/>
        <v>0.1403</v>
      </c>
    </row>
    <row r="47" spans="2:8" ht="27.75" customHeight="1" thickBot="1">
      <c r="B47" s="115">
        <v>6050</v>
      </c>
      <c r="C47" s="52" t="s">
        <v>52</v>
      </c>
      <c r="D47" s="163">
        <v>117000</v>
      </c>
      <c r="E47" s="59">
        <v>2010</v>
      </c>
      <c r="F47" s="83">
        <v>117000</v>
      </c>
      <c r="G47" s="185">
        <v>87204.09</v>
      </c>
      <c r="H47" s="112">
        <f t="shared" si="0"/>
        <v>0.7453341025641025</v>
      </c>
    </row>
    <row r="48" spans="2:8" ht="18.75" customHeight="1">
      <c r="B48" s="115"/>
      <c r="C48" s="69" t="s">
        <v>53</v>
      </c>
      <c r="D48" s="113">
        <v>485000</v>
      </c>
      <c r="E48" s="91">
        <v>2010</v>
      </c>
      <c r="F48" s="175">
        <v>485000</v>
      </c>
      <c r="G48" s="185">
        <v>17262</v>
      </c>
      <c r="H48" s="176">
        <f>(G48+G49)/F48</f>
        <v>0.9428082474226804</v>
      </c>
    </row>
    <row r="49" spans="2:8" ht="22.5" customHeight="1" thickBot="1">
      <c r="B49" s="115"/>
      <c r="C49" s="71"/>
      <c r="D49" s="114"/>
      <c r="E49" s="93"/>
      <c r="F49" s="68"/>
      <c r="G49" s="185">
        <v>440000</v>
      </c>
      <c r="H49" s="178"/>
    </row>
    <row r="50" spans="2:8" ht="24" customHeight="1" thickBot="1">
      <c r="B50" s="115"/>
      <c r="C50" s="52" t="s">
        <v>67</v>
      </c>
      <c r="D50" s="64">
        <v>340000</v>
      </c>
      <c r="E50" s="65">
        <v>2011</v>
      </c>
      <c r="F50" s="84">
        <v>10000</v>
      </c>
      <c r="G50" s="185">
        <v>10004</v>
      </c>
      <c r="H50" s="112">
        <f t="shared" si="0"/>
        <v>1.0004</v>
      </c>
    </row>
    <row r="51" spans="2:8" ht="24" customHeight="1" thickBot="1">
      <c r="B51" s="129"/>
      <c r="C51" s="43" t="s">
        <v>33</v>
      </c>
      <c r="D51" s="164">
        <v>952600</v>
      </c>
      <c r="E51" s="44">
        <v>2011</v>
      </c>
      <c r="F51" s="85">
        <v>482600</v>
      </c>
      <c r="G51" s="186">
        <v>374261.86</v>
      </c>
      <c r="H51" s="112">
        <f t="shared" si="0"/>
        <v>0.775511520928305</v>
      </c>
    </row>
    <row r="52" spans="2:8" ht="25.5" customHeight="1" thickBot="1">
      <c r="B52" s="130">
        <v>700</v>
      </c>
      <c r="C52" s="40" t="s">
        <v>44</v>
      </c>
      <c r="D52" s="152">
        <f>SUM(D53)</f>
        <v>12000</v>
      </c>
      <c r="E52" s="27" t="s">
        <v>14</v>
      </c>
      <c r="F52" s="75">
        <f>SUM(F53)</f>
        <v>12000</v>
      </c>
      <c r="G52" s="182">
        <f>SUM(G53)</f>
        <v>12000</v>
      </c>
      <c r="H52" s="112">
        <f t="shared" si="0"/>
        <v>1</v>
      </c>
    </row>
    <row r="53" spans="2:8" ht="32.25" customHeight="1" thickBot="1">
      <c r="B53" s="131">
        <v>70004</v>
      </c>
      <c r="C53" s="41" t="s">
        <v>42</v>
      </c>
      <c r="D53" s="165">
        <f>SUM(D54)</f>
        <v>12000</v>
      </c>
      <c r="E53" s="42" t="s">
        <v>14</v>
      </c>
      <c r="F53" s="86">
        <f>SUM(F54)</f>
        <v>12000</v>
      </c>
      <c r="G53" s="184">
        <f>SUM(G54)</f>
        <v>12000</v>
      </c>
      <c r="H53" s="112">
        <f t="shared" si="0"/>
        <v>1</v>
      </c>
    </row>
    <row r="54" spans="2:8" ht="21.75" customHeight="1" thickBot="1">
      <c r="B54" s="132">
        <v>6060</v>
      </c>
      <c r="C54" s="43" t="s">
        <v>45</v>
      </c>
      <c r="D54" s="164">
        <v>12000</v>
      </c>
      <c r="E54" s="44">
        <v>2010</v>
      </c>
      <c r="F54" s="85">
        <v>12000</v>
      </c>
      <c r="G54" s="186">
        <v>12000</v>
      </c>
      <c r="H54" s="112">
        <f t="shared" si="0"/>
        <v>1</v>
      </c>
    </row>
    <row r="55" spans="2:8" ht="26.25" customHeight="1" thickBot="1">
      <c r="B55" s="130" t="s">
        <v>5</v>
      </c>
      <c r="C55" s="45" t="s">
        <v>6</v>
      </c>
      <c r="D55" s="152">
        <f>SUM(D56)</f>
        <v>35000</v>
      </c>
      <c r="E55" s="27" t="s">
        <v>13</v>
      </c>
      <c r="F55" s="75">
        <f>SUM(F56)</f>
        <v>35000</v>
      </c>
      <c r="G55" s="182">
        <f>SUM(G56)</f>
        <v>9483.5</v>
      </c>
      <c r="H55" s="112">
        <f t="shared" si="0"/>
        <v>0.27095714285714284</v>
      </c>
    </row>
    <row r="56" spans="2:8" ht="23.25" customHeight="1" thickBot="1">
      <c r="B56" s="133" t="s">
        <v>7</v>
      </c>
      <c r="C56" s="46" t="s">
        <v>8</v>
      </c>
      <c r="D56" s="166">
        <f>SUM(D57:D58)</f>
        <v>35000</v>
      </c>
      <c r="E56" s="47" t="s">
        <v>13</v>
      </c>
      <c r="F56" s="87">
        <f>SUM(F57:F58)</f>
        <v>35000</v>
      </c>
      <c r="G56" s="184">
        <f>SUM(G57:G58)</f>
        <v>9483.5</v>
      </c>
      <c r="H56" s="112">
        <f t="shared" si="0"/>
        <v>0.27095714285714284</v>
      </c>
    </row>
    <row r="57" spans="2:8" ht="23.25" customHeight="1" thickBot="1">
      <c r="B57" s="133">
        <v>6060</v>
      </c>
      <c r="C57" s="61" t="s">
        <v>64</v>
      </c>
      <c r="D57" s="167">
        <v>5000</v>
      </c>
      <c r="E57" s="62">
        <v>2010</v>
      </c>
      <c r="F57" s="82">
        <v>5000</v>
      </c>
      <c r="G57" s="185">
        <v>4483.5</v>
      </c>
      <c r="H57" s="112">
        <f t="shared" si="0"/>
        <v>0.8967</v>
      </c>
    </row>
    <row r="58" spans="2:8" ht="26.25" customHeight="1" thickBot="1">
      <c r="B58" s="134">
        <v>6060</v>
      </c>
      <c r="C58" s="48" t="s">
        <v>34</v>
      </c>
      <c r="D58" s="168">
        <v>30000</v>
      </c>
      <c r="E58" s="49">
        <v>2010</v>
      </c>
      <c r="F58" s="83">
        <v>30000</v>
      </c>
      <c r="G58" s="185">
        <v>5000</v>
      </c>
      <c r="H58" s="112">
        <f t="shared" si="0"/>
        <v>0.16666666666666666</v>
      </c>
    </row>
    <row r="59" spans="2:8" ht="25.5" customHeight="1" hidden="1" thickBot="1">
      <c r="B59" s="133" t="s">
        <v>11</v>
      </c>
      <c r="C59" s="50" t="s">
        <v>11</v>
      </c>
      <c r="D59" s="166"/>
      <c r="E59" s="47"/>
      <c r="F59" s="87"/>
      <c r="G59" s="191"/>
      <c r="H59" s="112" t="e">
        <f t="shared" si="0"/>
        <v>#DIV/0!</v>
      </c>
    </row>
    <row r="60" spans="2:8" ht="26.25" customHeight="1" thickBot="1">
      <c r="B60" s="130">
        <v>801</v>
      </c>
      <c r="C60" s="45" t="s">
        <v>9</v>
      </c>
      <c r="D60" s="152">
        <f>SUM(D61,D65)</f>
        <v>2275000</v>
      </c>
      <c r="E60" s="27" t="s">
        <v>13</v>
      </c>
      <c r="F60" s="75">
        <f>SUM(F65,F61)</f>
        <v>1595000</v>
      </c>
      <c r="G60" s="182">
        <f>SUM(G61,G65)</f>
        <v>1375850.51</v>
      </c>
      <c r="H60" s="112">
        <f t="shared" si="0"/>
        <v>0.8626022006269592</v>
      </c>
    </row>
    <row r="61" spans="2:8" ht="18" customHeight="1" thickBot="1">
      <c r="B61" s="135">
        <v>80101</v>
      </c>
      <c r="C61" s="51" t="s">
        <v>10</v>
      </c>
      <c r="D61" s="169">
        <f>SUM(D62:D64)</f>
        <v>2140000</v>
      </c>
      <c r="E61" s="29" t="s">
        <v>13</v>
      </c>
      <c r="F61" s="88">
        <f>SUM(F62:F64)</f>
        <v>1525000</v>
      </c>
      <c r="G61" s="184">
        <f>SUM(G62:G64)</f>
        <v>1307586.01</v>
      </c>
      <c r="H61" s="112">
        <f t="shared" si="0"/>
        <v>0.8574334491803278</v>
      </c>
    </row>
    <row r="62" spans="2:8" ht="29.25" customHeight="1" thickBot="1">
      <c r="B62" s="136">
        <v>6050</v>
      </c>
      <c r="C62" s="52" t="s">
        <v>23</v>
      </c>
      <c r="D62" s="168">
        <v>720000</v>
      </c>
      <c r="E62" s="49">
        <v>2010</v>
      </c>
      <c r="F62" s="83">
        <v>185000</v>
      </c>
      <c r="G62" s="185">
        <v>185030.8</v>
      </c>
      <c r="H62" s="112">
        <f t="shared" si="0"/>
        <v>1.0001664864864863</v>
      </c>
    </row>
    <row r="63" spans="2:8" ht="28.5" customHeight="1" thickBot="1">
      <c r="B63" s="137"/>
      <c r="C63" s="52" t="s">
        <v>35</v>
      </c>
      <c r="D63" s="168">
        <v>900000</v>
      </c>
      <c r="E63" s="49">
        <v>2010</v>
      </c>
      <c r="F63" s="83">
        <v>850000</v>
      </c>
      <c r="G63" s="185">
        <v>677416.46</v>
      </c>
      <c r="H63" s="112">
        <f t="shared" si="0"/>
        <v>0.7969605411764705</v>
      </c>
    </row>
    <row r="64" spans="2:8" ht="27.75" customHeight="1" thickBot="1">
      <c r="B64" s="138"/>
      <c r="C64" s="43" t="s">
        <v>29</v>
      </c>
      <c r="D64" s="155">
        <v>520000</v>
      </c>
      <c r="E64" s="35">
        <v>2010</v>
      </c>
      <c r="F64" s="77">
        <v>490000</v>
      </c>
      <c r="G64" s="186">
        <v>445138.75</v>
      </c>
      <c r="H64" s="112">
        <f t="shared" si="0"/>
        <v>0.9084464285714285</v>
      </c>
    </row>
    <row r="65" spans="2:8" ht="31.5" customHeight="1" thickBot="1">
      <c r="B65" s="130">
        <v>80113</v>
      </c>
      <c r="C65" s="40" t="s">
        <v>24</v>
      </c>
      <c r="D65" s="152">
        <f>SUM(D66:D66)</f>
        <v>135000</v>
      </c>
      <c r="E65" s="27" t="s">
        <v>14</v>
      </c>
      <c r="F65" s="75">
        <f>SUM(F66)</f>
        <v>70000</v>
      </c>
      <c r="G65" s="182">
        <f>SUM(G66)</f>
        <v>68264.5</v>
      </c>
      <c r="H65" s="112">
        <f t="shared" si="0"/>
        <v>0.9752071428571428</v>
      </c>
    </row>
    <row r="66" spans="2:8" ht="31.5" customHeight="1" thickBot="1">
      <c r="B66" s="132">
        <v>6060</v>
      </c>
      <c r="C66" s="53" t="s">
        <v>28</v>
      </c>
      <c r="D66" s="164">
        <v>135000</v>
      </c>
      <c r="E66" s="44">
        <v>2010</v>
      </c>
      <c r="F66" s="85">
        <v>70000</v>
      </c>
      <c r="G66" s="192">
        <v>68264.5</v>
      </c>
      <c r="H66" s="112">
        <f t="shared" si="0"/>
        <v>0.9752071428571428</v>
      </c>
    </row>
    <row r="67" spans="2:8" ht="31.5" customHeight="1" thickBot="1">
      <c r="B67" s="130">
        <v>900</v>
      </c>
      <c r="C67" s="40" t="s">
        <v>21</v>
      </c>
      <c r="D67" s="152">
        <f>SUM(D73,D79,D68,D75,D77)</f>
        <v>2074800</v>
      </c>
      <c r="E67" s="27" t="s">
        <v>14</v>
      </c>
      <c r="F67" s="75">
        <f>SUM(F73,F79,F68,F75,F77)</f>
        <v>1456800</v>
      </c>
      <c r="G67" s="182">
        <f>SUM(G68,G73,G75,G77,G79)</f>
        <v>999405.5499999999</v>
      </c>
      <c r="H67" s="112">
        <f t="shared" si="0"/>
        <v>0.6860279722679846</v>
      </c>
    </row>
    <row r="68" spans="2:8" ht="31.5" customHeight="1" thickBot="1">
      <c r="B68" s="130">
        <v>90001</v>
      </c>
      <c r="C68" s="51" t="s">
        <v>54</v>
      </c>
      <c r="D68" s="152">
        <f>SUM(D69:D71)</f>
        <v>1102000</v>
      </c>
      <c r="E68" s="27" t="s">
        <v>14</v>
      </c>
      <c r="F68" s="75">
        <f>SUM(F69:F72)</f>
        <v>1044000</v>
      </c>
      <c r="G68" s="182">
        <f>SUM(G69:G72)</f>
        <v>870596.71</v>
      </c>
      <c r="H68" s="112">
        <f t="shared" si="0"/>
        <v>0.8339048946360152</v>
      </c>
    </row>
    <row r="69" spans="2:8" ht="24.75" customHeight="1" thickBot="1">
      <c r="B69" s="139">
        <v>6058</v>
      </c>
      <c r="C69" s="108" t="s">
        <v>55</v>
      </c>
      <c r="D69" s="170">
        <v>1050000</v>
      </c>
      <c r="E69" s="110">
        <v>2010</v>
      </c>
      <c r="F69" s="76">
        <v>493800</v>
      </c>
      <c r="G69" s="183">
        <v>446468.64</v>
      </c>
      <c r="H69" s="112">
        <f t="shared" si="0"/>
        <v>0.9041487241798299</v>
      </c>
    </row>
    <row r="70" spans="2:8" ht="18" customHeight="1" thickBot="1">
      <c r="B70" s="115">
        <v>6059</v>
      </c>
      <c r="C70" s="109"/>
      <c r="D70" s="171"/>
      <c r="E70" s="111"/>
      <c r="F70" s="76">
        <v>506200</v>
      </c>
      <c r="G70" s="183">
        <v>386181.47</v>
      </c>
      <c r="H70" s="112">
        <f t="shared" si="0"/>
        <v>0.7629029435005926</v>
      </c>
    </row>
    <row r="71" spans="2:8" ht="21" customHeight="1" thickBot="1">
      <c r="B71" s="139">
        <v>6058</v>
      </c>
      <c r="C71" s="108" t="s">
        <v>56</v>
      </c>
      <c r="D71" s="170">
        <v>52000</v>
      </c>
      <c r="E71" s="110">
        <v>2010</v>
      </c>
      <c r="F71" s="76">
        <v>22000</v>
      </c>
      <c r="G71" s="193">
        <v>22975.82</v>
      </c>
      <c r="H71" s="112">
        <f t="shared" si="0"/>
        <v>1.0443554545454545</v>
      </c>
    </row>
    <row r="72" spans="2:8" ht="19.5" customHeight="1" thickBot="1">
      <c r="B72" s="129">
        <v>6059</v>
      </c>
      <c r="C72" s="109"/>
      <c r="D72" s="171"/>
      <c r="E72" s="111"/>
      <c r="F72" s="76">
        <v>22000</v>
      </c>
      <c r="G72" s="183">
        <v>14970.78</v>
      </c>
      <c r="H72" s="112">
        <f t="shared" si="0"/>
        <v>0.68049</v>
      </c>
    </row>
    <row r="73" spans="2:8" ht="31.5" customHeight="1" thickBot="1">
      <c r="B73" s="130">
        <v>90002</v>
      </c>
      <c r="C73" s="40" t="s">
        <v>39</v>
      </c>
      <c r="D73" s="152">
        <f>SUM(D74)</f>
        <v>700000</v>
      </c>
      <c r="E73" s="27" t="s">
        <v>14</v>
      </c>
      <c r="F73" s="75">
        <f>SUM(F74)</f>
        <v>160000</v>
      </c>
      <c r="G73" s="182">
        <f>SUM(G74)</f>
        <v>29740</v>
      </c>
      <c r="H73" s="112">
        <f t="shared" si="0"/>
        <v>0.185875</v>
      </c>
    </row>
    <row r="74" spans="2:8" ht="31.5" customHeight="1" thickBot="1">
      <c r="B74" s="123">
        <v>6650</v>
      </c>
      <c r="C74" s="37" t="s">
        <v>40</v>
      </c>
      <c r="D74" s="154">
        <v>700000</v>
      </c>
      <c r="E74" s="38">
        <v>2012</v>
      </c>
      <c r="F74" s="79">
        <v>160000</v>
      </c>
      <c r="G74" s="183">
        <v>29740</v>
      </c>
      <c r="H74" s="112">
        <f t="shared" si="0"/>
        <v>0.185875</v>
      </c>
    </row>
    <row r="75" spans="2:8" ht="31.5" customHeight="1" thickBot="1">
      <c r="B75" s="130">
        <v>90013</v>
      </c>
      <c r="C75" s="40" t="s">
        <v>57</v>
      </c>
      <c r="D75" s="152">
        <v>2800</v>
      </c>
      <c r="E75" s="27" t="s">
        <v>14</v>
      </c>
      <c r="F75" s="75">
        <f>SUM(F76)</f>
        <v>2800</v>
      </c>
      <c r="G75" s="182">
        <f>SUM(G76)</f>
        <v>2778</v>
      </c>
      <c r="H75" s="112">
        <f t="shared" si="0"/>
        <v>0.9921428571428571</v>
      </c>
    </row>
    <row r="76" spans="2:8" ht="31.5" customHeight="1" thickBot="1">
      <c r="B76" s="140">
        <v>6650</v>
      </c>
      <c r="C76" s="60" t="s">
        <v>58</v>
      </c>
      <c r="D76" s="172">
        <f>SUM(D75)</f>
        <v>2800</v>
      </c>
      <c r="E76" s="24" t="s">
        <v>14</v>
      </c>
      <c r="F76" s="76">
        <v>2800</v>
      </c>
      <c r="G76" s="192">
        <v>2778</v>
      </c>
      <c r="H76" s="112">
        <f t="shared" si="0"/>
        <v>0.9921428571428571</v>
      </c>
    </row>
    <row r="77" spans="2:8" ht="31.5" customHeight="1" thickBot="1">
      <c r="B77" s="130">
        <v>90015</v>
      </c>
      <c r="C77" s="40" t="s">
        <v>60</v>
      </c>
      <c r="D77" s="152">
        <f>SUM(D78)</f>
        <v>13000</v>
      </c>
      <c r="E77" s="27" t="s">
        <v>14</v>
      </c>
      <c r="F77" s="75">
        <f>SUM(F78)</f>
        <v>13000</v>
      </c>
      <c r="G77" s="182">
        <f>SUM(G78)</f>
        <v>11518.84</v>
      </c>
      <c r="H77" s="112">
        <f t="shared" si="0"/>
        <v>0.8860646153846155</v>
      </c>
    </row>
    <row r="78" spans="2:8" ht="31.5" customHeight="1" thickBot="1">
      <c r="B78" s="140">
        <v>6050</v>
      </c>
      <c r="C78" s="60" t="s">
        <v>61</v>
      </c>
      <c r="D78" s="172">
        <v>13000</v>
      </c>
      <c r="E78" s="24">
        <v>2010</v>
      </c>
      <c r="F78" s="76">
        <v>13000</v>
      </c>
      <c r="G78" s="183">
        <v>11518.84</v>
      </c>
      <c r="H78" s="112">
        <f t="shared" si="0"/>
        <v>0.8860646153846155</v>
      </c>
    </row>
    <row r="79" spans="2:8" ht="31.5" customHeight="1" thickBot="1">
      <c r="B79" s="130">
        <v>90095</v>
      </c>
      <c r="C79" s="40" t="s">
        <v>25</v>
      </c>
      <c r="D79" s="152">
        <f>SUM(D80:D82)</f>
        <v>257000</v>
      </c>
      <c r="E79" s="27" t="s">
        <v>14</v>
      </c>
      <c r="F79" s="75">
        <f>SUM(F80:F82)</f>
        <v>237000</v>
      </c>
      <c r="G79" s="182">
        <f>SUM(G80:G82)</f>
        <v>84772</v>
      </c>
      <c r="H79" s="112">
        <f t="shared" si="0"/>
        <v>0.35768776371308014</v>
      </c>
    </row>
    <row r="80" spans="2:8" ht="31.5" customHeight="1" thickBot="1">
      <c r="B80" s="141">
        <v>6050</v>
      </c>
      <c r="C80" s="56" t="s">
        <v>38</v>
      </c>
      <c r="D80" s="173">
        <v>190000</v>
      </c>
      <c r="E80" s="57">
        <v>2010</v>
      </c>
      <c r="F80" s="89">
        <v>170000</v>
      </c>
      <c r="G80" s="183">
        <v>18031.1</v>
      </c>
      <c r="H80" s="112">
        <f t="shared" si="0"/>
        <v>0.10606529411764705</v>
      </c>
    </row>
    <row r="81" spans="2:8" ht="31.5" customHeight="1" thickBot="1">
      <c r="B81" s="141">
        <v>6060</v>
      </c>
      <c r="C81" s="56" t="s">
        <v>68</v>
      </c>
      <c r="D81" s="173">
        <v>7000</v>
      </c>
      <c r="E81" s="57">
        <v>2010</v>
      </c>
      <c r="F81" s="89">
        <v>7000</v>
      </c>
      <c r="G81" s="194">
        <v>6740.9</v>
      </c>
      <c r="H81" s="112">
        <f aca="true" t="shared" si="1" ref="H81:H91">G81/F81</f>
        <v>0.9629857142857142</v>
      </c>
    </row>
    <row r="82" spans="2:8" ht="32.25" customHeight="1" thickBot="1">
      <c r="B82" s="123">
        <v>6060</v>
      </c>
      <c r="C82" s="37" t="s">
        <v>37</v>
      </c>
      <c r="D82" s="154">
        <v>60000</v>
      </c>
      <c r="E82" s="38">
        <v>2010</v>
      </c>
      <c r="F82" s="79">
        <v>60000</v>
      </c>
      <c r="G82" s="186">
        <v>60000</v>
      </c>
      <c r="H82" s="112">
        <f t="shared" si="1"/>
        <v>1</v>
      </c>
    </row>
    <row r="83" spans="2:8" ht="34.5" customHeight="1" thickBot="1">
      <c r="B83" s="130">
        <v>921</v>
      </c>
      <c r="C83" s="40" t="s">
        <v>16</v>
      </c>
      <c r="D83" s="152">
        <f>SUM(D84,D89,)</f>
        <v>1115000</v>
      </c>
      <c r="E83" s="27" t="s">
        <v>13</v>
      </c>
      <c r="F83" s="75">
        <f>F84+F89</f>
        <v>815000</v>
      </c>
      <c r="G83" s="182">
        <f>SUM(G84,G89)</f>
        <v>730763.29</v>
      </c>
      <c r="H83" s="112">
        <f t="shared" si="1"/>
        <v>0.896642073619632</v>
      </c>
    </row>
    <row r="84" spans="2:8" ht="24.75" customHeight="1" thickBot="1">
      <c r="B84" s="142" t="s">
        <v>17</v>
      </c>
      <c r="C84" s="54" t="s">
        <v>20</v>
      </c>
      <c r="D84" s="152">
        <f>SUM(D85:D88)</f>
        <v>825000</v>
      </c>
      <c r="E84" s="27" t="s">
        <v>14</v>
      </c>
      <c r="F84" s="75">
        <f>SUM(F85:F88)</f>
        <v>525000</v>
      </c>
      <c r="G84" s="182">
        <f>SUM(G85:G88)</f>
        <v>490163.29000000004</v>
      </c>
      <c r="H84" s="112">
        <f t="shared" si="1"/>
        <v>0.933644361904762</v>
      </c>
    </row>
    <row r="85" spans="2:8" ht="36" customHeight="1" thickBot="1">
      <c r="B85" s="123">
        <v>6050</v>
      </c>
      <c r="C85" s="37" t="s">
        <v>26</v>
      </c>
      <c r="D85" s="154">
        <v>143300</v>
      </c>
      <c r="E85" s="38">
        <v>2010</v>
      </c>
      <c r="F85" s="79">
        <v>143300</v>
      </c>
      <c r="G85" s="194">
        <v>110041.56</v>
      </c>
      <c r="H85" s="112">
        <f t="shared" si="1"/>
        <v>0.7679103977669225</v>
      </c>
    </row>
    <row r="86" spans="2:8" ht="23.25" customHeight="1" thickBot="1">
      <c r="B86" s="123">
        <v>6058</v>
      </c>
      <c r="C86" s="37"/>
      <c r="D86" s="154">
        <v>347400</v>
      </c>
      <c r="E86" s="38"/>
      <c r="F86" s="79">
        <v>163000</v>
      </c>
      <c r="G86" s="185">
        <v>162480.38</v>
      </c>
      <c r="H86" s="112">
        <f t="shared" si="1"/>
        <v>0.9968121472392638</v>
      </c>
    </row>
    <row r="87" spans="2:8" ht="24" customHeight="1" thickBot="1">
      <c r="B87" s="123">
        <v>6059</v>
      </c>
      <c r="C87" s="37"/>
      <c r="D87" s="154">
        <v>309300</v>
      </c>
      <c r="E87" s="38"/>
      <c r="F87" s="79">
        <v>193700</v>
      </c>
      <c r="G87" s="185">
        <v>192893.35</v>
      </c>
      <c r="H87" s="112">
        <f t="shared" si="1"/>
        <v>0.9958355704697986</v>
      </c>
    </row>
    <row r="88" spans="2:8" ht="24" customHeight="1" thickBot="1">
      <c r="B88" s="132">
        <v>6050</v>
      </c>
      <c r="C88" s="43" t="s">
        <v>62</v>
      </c>
      <c r="D88" s="164">
        <v>25000</v>
      </c>
      <c r="E88" s="44">
        <v>2010</v>
      </c>
      <c r="F88" s="85">
        <v>25000</v>
      </c>
      <c r="G88" s="186">
        <v>24748</v>
      </c>
      <c r="H88" s="112">
        <f t="shared" si="1"/>
        <v>0.98992</v>
      </c>
    </row>
    <row r="89" spans="2:8" ht="36" customHeight="1" thickBot="1">
      <c r="B89" s="130">
        <v>92116</v>
      </c>
      <c r="C89" s="40" t="s">
        <v>18</v>
      </c>
      <c r="D89" s="152">
        <f>SUM(D90:D90)</f>
        <v>290000</v>
      </c>
      <c r="E89" s="27"/>
      <c r="F89" s="75">
        <f>SUM(F90:F90)</f>
        <v>290000</v>
      </c>
      <c r="G89" s="182">
        <f>SUM(G90)</f>
        <v>240600</v>
      </c>
      <c r="H89" s="112">
        <f t="shared" si="1"/>
        <v>0.829655172413793</v>
      </c>
    </row>
    <row r="90" spans="2:8" ht="51" customHeight="1" thickBot="1">
      <c r="B90" s="123">
        <v>6220</v>
      </c>
      <c r="C90" s="34" t="s">
        <v>36</v>
      </c>
      <c r="D90" s="154">
        <v>290000</v>
      </c>
      <c r="E90" s="38">
        <v>2010</v>
      </c>
      <c r="F90" s="79">
        <v>290000</v>
      </c>
      <c r="G90" s="183">
        <v>240600</v>
      </c>
      <c r="H90" s="112">
        <f t="shared" si="1"/>
        <v>0.829655172413793</v>
      </c>
    </row>
    <row r="91" spans="2:8" ht="34.5" customHeight="1" thickBot="1">
      <c r="B91" s="55"/>
      <c r="C91" s="25" t="s">
        <v>12</v>
      </c>
      <c r="D91" s="26">
        <f>SUM(D22,D55,D60,D67,D83,D52,D19,D15)</f>
        <v>10953100</v>
      </c>
      <c r="E91" s="27" t="s">
        <v>14</v>
      </c>
      <c r="F91" s="75">
        <f>SUM(F83,F67,F60,F55,F22,F19,F52,F15)</f>
        <v>6896300</v>
      </c>
      <c r="G91" s="96">
        <f>G15+G19+G22+G52+G55+G60+G67+G83</f>
        <v>5725385.069999999</v>
      </c>
      <c r="H91" s="112">
        <f t="shared" si="1"/>
        <v>0.8302111378565317</v>
      </c>
    </row>
    <row r="92" spans="2:7" ht="12.75">
      <c r="B92" s="7"/>
      <c r="C92" s="3"/>
      <c r="D92" s="4"/>
      <c r="E92" s="5"/>
      <c r="F92" s="6"/>
      <c r="G92" s="6"/>
    </row>
    <row r="93" spans="2:7" ht="12.75">
      <c r="B93" s="7"/>
      <c r="C93" s="3"/>
      <c r="D93" s="4"/>
      <c r="E93" s="5"/>
      <c r="F93" s="6"/>
      <c r="G93" s="6"/>
    </row>
    <row r="94" spans="2:7" ht="12.75">
      <c r="B94" s="7"/>
      <c r="C94" s="3"/>
      <c r="D94" s="4"/>
      <c r="E94" s="5"/>
      <c r="F94" s="6"/>
      <c r="G94" s="6"/>
    </row>
    <row r="95" spans="2:3" ht="12.75">
      <c r="B95" s="8"/>
      <c r="C95" s="9"/>
    </row>
    <row r="96" spans="2:3" ht="12.75">
      <c r="B96" s="8"/>
      <c r="C96" s="9"/>
    </row>
    <row r="97" spans="2:3" ht="12.75">
      <c r="B97" s="8"/>
      <c r="C97" s="9"/>
    </row>
    <row r="98" spans="2:3" ht="12.75">
      <c r="B98" s="8"/>
      <c r="C98" s="9"/>
    </row>
    <row r="99" spans="2:3" ht="12.75">
      <c r="B99" s="8"/>
      <c r="C99" s="9"/>
    </row>
    <row r="100" spans="2:3" ht="12.75">
      <c r="B100" s="8"/>
      <c r="C100" s="9"/>
    </row>
    <row r="101" spans="2:3" ht="12.75">
      <c r="B101" s="8"/>
      <c r="C101" s="9"/>
    </row>
    <row r="102" spans="2:3" ht="12.75">
      <c r="B102" s="8"/>
      <c r="C102" s="9"/>
    </row>
    <row r="103" spans="2:3" ht="12.75">
      <c r="B103" s="8"/>
      <c r="C103" s="9"/>
    </row>
    <row r="104" spans="2:3" ht="12.75">
      <c r="B104" s="8"/>
      <c r="C104" s="9"/>
    </row>
    <row r="105" spans="2:3" ht="12.75">
      <c r="B105" s="8"/>
      <c r="C105" s="9"/>
    </row>
    <row r="106" spans="2:3" ht="12.75">
      <c r="B106" s="8"/>
      <c r="C106" s="9"/>
    </row>
    <row r="107" spans="2:3" ht="12.75">
      <c r="B107" s="8"/>
      <c r="C107" s="9"/>
    </row>
    <row r="108" spans="2:3" ht="12.75">
      <c r="B108" s="8"/>
      <c r="C108" s="9"/>
    </row>
    <row r="109" spans="2:3" ht="12.75">
      <c r="B109" s="8"/>
      <c r="C109" s="9"/>
    </row>
    <row r="110" spans="2:3" ht="12.75">
      <c r="B110" s="2"/>
      <c r="C110" s="9"/>
    </row>
    <row r="111" spans="2:3" ht="12.75">
      <c r="B111" s="2"/>
      <c r="C111" s="9"/>
    </row>
    <row r="112" spans="2:3" ht="12.75">
      <c r="B112" s="2"/>
      <c r="C112" s="9"/>
    </row>
    <row r="113" spans="2:3" ht="12.75">
      <c r="B113" s="2"/>
      <c r="C113" s="9"/>
    </row>
    <row r="114" spans="2:3" ht="12.75">
      <c r="B114" s="2"/>
      <c r="C114" s="9"/>
    </row>
    <row r="115" spans="2:3" ht="12.75">
      <c r="B115" s="2"/>
      <c r="C115" s="9"/>
    </row>
    <row r="116" spans="2:3" ht="12.75">
      <c r="B116" s="2"/>
      <c r="C116" s="9"/>
    </row>
    <row r="117" spans="2:3" ht="12.75">
      <c r="B117" s="2"/>
      <c r="C117" s="9"/>
    </row>
    <row r="118" spans="2:3" ht="12.75">
      <c r="B118" s="2"/>
      <c r="C118" s="9"/>
    </row>
    <row r="119" spans="2:3" ht="12.75">
      <c r="B119" s="2"/>
      <c r="C119" s="9"/>
    </row>
    <row r="120" spans="2:3" ht="12.75">
      <c r="B120" s="2"/>
      <c r="C120" s="9"/>
    </row>
    <row r="121" spans="2:3" ht="12.75">
      <c r="B121" s="2"/>
      <c r="C121" s="9"/>
    </row>
    <row r="122" spans="2:3" ht="12.75">
      <c r="B122" s="2"/>
      <c r="C122" s="9"/>
    </row>
    <row r="123" spans="2:3" ht="12.75">
      <c r="B123" s="2"/>
      <c r="C123" s="9"/>
    </row>
    <row r="124" spans="2:3" ht="12.75">
      <c r="B124" s="2"/>
      <c r="C124" s="9"/>
    </row>
    <row r="125" spans="2:3" ht="12.75">
      <c r="B125" s="2"/>
      <c r="C125" s="9"/>
    </row>
    <row r="126" spans="2:3" ht="12.75">
      <c r="B126" s="2"/>
      <c r="C126" s="9"/>
    </row>
    <row r="127" spans="2:3" ht="12.75">
      <c r="B127" s="2"/>
      <c r="C127" s="9"/>
    </row>
    <row r="128" spans="2:3" ht="12.75">
      <c r="B128" s="2"/>
      <c r="C128" s="9"/>
    </row>
    <row r="129" spans="2:3" ht="12.75">
      <c r="B129" s="2"/>
      <c r="C129" s="9"/>
    </row>
    <row r="130" spans="2:3" ht="12.75">
      <c r="B130" s="2"/>
      <c r="C130" s="9"/>
    </row>
    <row r="131" spans="2:3" ht="12.75">
      <c r="B131" s="2"/>
      <c r="C131" s="9"/>
    </row>
    <row r="132" spans="2:3" ht="12.75">
      <c r="B132" s="2"/>
      <c r="C132" s="9"/>
    </row>
    <row r="133" spans="2:3" ht="12.75">
      <c r="B133" s="2"/>
      <c r="C133" s="9"/>
    </row>
    <row r="134" spans="2:3" ht="12.75">
      <c r="B134" s="2"/>
      <c r="C134" s="9"/>
    </row>
    <row r="135" spans="2:3" ht="12.75">
      <c r="B135" s="2"/>
      <c r="C135" s="9"/>
    </row>
    <row r="136" spans="2:3" ht="12.75">
      <c r="B136" s="2"/>
      <c r="C136" s="9"/>
    </row>
    <row r="137" spans="2:3" ht="12.75">
      <c r="B137" s="2"/>
      <c r="C137" s="9"/>
    </row>
    <row r="138" spans="2:3" ht="12.75">
      <c r="B138" s="2"/>
      <c r="C138" s="9"/>
    </row>
    <row r="139" spans="2:3" ht="12.75">
      <c r="B139" s="2"/>
      <c r="C139" s="9"/>
    </row>
    <row r="140" spans="2:3" ht="12.75">
      <c r="B140" s="2"/>
      <c r="C140" s="9"/>
    </row>
    <row r="141" spans="2:3" ht="12.75">
      <c r="B141" s="2"/>
      <c r="C141" s="9"/>
    </row>
    <row r="142" spans="2:3" ht="12.75">
      <c r="B142" s="2"/>
      <c r="C142" s="9"/>
    </row>
    <row r="143" spans="2:3" ht="12.75">
      <c r="B143" s="2"/>
      <c r="C143" s="9"/>
    </row>
    <row r="144" spans="2:3" ht="12.75">
      <c r="B144" s="2"/>
      <c r="C144" s="9"/>
    </row>
    <row r="145" spans="2:3" ht="12.75">
      <c r="B145" s="2"/>
      <c r="C145" s="9"/>
    </row>
    <row r="146" spans="2:3" ht="12.75">
      <c r="B146" s="2"/>
      <c r="C146" s="9"/>
    </row>
    <row r="147" spans="2:3" ht="12.75">
      <c r="B147" s="2"/>
      <c r="C147" s="9"/>
    </row>
    <row r="148" spans="2:3" ht="12.75">
      <c r="B148" s="2"/>
      <c r="C148" s="9"/>
    </row>
    <row r="149" spans="2:3" ht="12.75">
      <c r="B149" s="2"/>
      <c r="C149" s="9"/>
    </row>
    <row r="150" spans="2:3" ht="12.75">
      <c r="B150" s="2"/>
      <c r="C150" s="9"/>
    </row>
    <row r="151" spans="2:3" ht="12.75">
      <c r="B151" s="2"/>
      <c r="C151" s="9"/>
    </row>
    <row r="152" spans="2:3" ht="12.75">
      <c r="B152" s="2"/>
      <c r="C152" s="9"/>
    </row>
    <row r="153" spans="2:3" ht="12.75">
      <c r="B153" s="2"/>
      <c r="C153" s="9"/>
    </row>
    <row r="154" spans="2:3" ht="12.75">
      <c r="B154" s="2"/>
      <c r="C154" s="9"/>
    </row>
    <row r="155" spans="2:3" ht="12.75">
      <c r="B155" s="2"/>
      <c r="C155" s="9"/>
    </row>
    <row r="156" spans="2:3" ht="12.75">
      <c r="B156" s="2"/>
      <c r="C156" s="9"/>
    </row>
    <row r="157" spans="2:3" ht="12.75">
      <c r="B157" s="2"/>
      <c r="C157" s="9"/>
    </row>
    <row r="158" spans="2:3" ht="12.75">
      <c r="B158" s="2"/>
      <c r="C158" s="9"/>
    </row>
    <row r="159" spans="2:3" ht="12.75">
      <c r="B159" s="2"/>
      <c r="C159" s="9"/>
    </row>
    <row r="160" spans="2:3" ht="12.75">
      <c r="B160" s="2"/>
      <c r="C160" s="9"/>
    </row>
    <row r="161" spans="2:3" ht="12.75">
      <c r="B161" s="2"/>
      <c r="C161" s="9"/>
    </row>
    <row r="162" spans="2:3" ht="12.75">
      <c r="B162" s="2"/>
      <c r="C162" s="9"/>
    </row>
    <row r="163" spans="2:3" ht="12.75">
      <c r="B163" s="2"/>
      <c r="C163" s="9"/>
    </row>
    <row r="164" spans="2:3" ht="12.75">
      <c r="B164" s="2"/>
      <c r="C164" s="9"/>
    </row>
    <row r="165" spans="2:3" ht="12.75">
      <c r="B165" s="2"/>
      <c r="C165" s="9"/>
    </row>
    <row r="166" spans="2:3" ht="12.75">
      <c r="B166" s="2"/>
      <c r="C166" s="9"/>
    </row>
    <row r="167" spans="2:3" ht="12.75">
      <c r="B167" s="2"/>
      <c r="C167" s="9"/>
    </row>
    <row r="168" spans="2:3" ht="12.75">
      <c r="B168" s="2"/>
      <c r="C168" s="9"/>
    </row>
    <row r="169" spans="2:3" ht="12.75">
      <c r="B169" s="2"/>
      <c r="C169" s="9"/>
    </row>
    <row r="170" spans="2:3" ht="12.75">
      <c r="B170" s="2"/>
      <c r="C170" s="9"/>
    </row>
    <row r="171" spans="2:3" ht="12.75">
      <c r="B171" s="2"/>
      <c r="C171" s="9"/>
    </row>
    <row r="172" spans="2:3" ht="12.75">
      <c r="B172" s="2"/>
      <c r="C172" s="9"/>
    </row>
    <row r="173" spans="2:3" ht="12.75">
      <c r="B173" s="2"/>
      <c r="C173" s="9"/>
    </row>
    <row r="174" spans="2:3" ht="12.75">
      <c r="B174" s="2"/>
      <c r="C174" s="9"/>
    </row>
    <row r="175" spans="2:3" ht="12.75">
      <c r="B175" s="2"/>
      <c r="C175" s="9"/>
    </row>
    <row r="176" spans="2:3" ht="12.75">
      <c r="B176" s="2"/>
      <c r="C176" s="9"/>
    </row>
    <row r="177" spans="2:3" ht="12.75">
      <c r="B177" s="2"/>
      <c r="C177" s="9"/>
    </row>
    <row r="178" spans="2:3" ht="12.75">
      <c r="B178" s="2"/>
      <c r="C178" s="9"/>
    </row>
    <row r="179" spans="2:3" ht="12.75">
      <c r="B179" s="2"/>
      <c r="C179" s="9"/>
    </row>
    <row r="180" spans="2:3" ht="12.75">
      <c r="B180" s="2"/>
      <c r="C180" s="9"/>
    </row>
    <row r="181" spans="2:3" ht="12.75">
      <c r="B181" s="2"/>
      <c r="C181" s="9"/>
    </row>
    <row r="182" spans="2:3" ht="12.75">
      <c r="B182" s="2"/>
      <c r="C182" s="9"/>
    </row>
    <row r="183" spans="2:3" ht="12.75">
      <c r="B183" s="2"/>
      <c r="C183" s="9"/>
    </row>
    <row r="184" spans="2:3" ht="12.75">
      <c r="B184" s="2"/>
      <c r="C184" s="9"/>
    </row>
    <row r="185" spans="2:3" ht="12.75">
      <c r="B185" s="2"/>
      <c r="C185" s="9"/>
    </row>
    <row r="186" spans="2:3" ht="12.75">
      <c r="B186" s="2"/>
      <c r="C186" s="9"/>
    </row>
    <row r="187" spans="2:3" ht="12.75">
      <c r="B187" s="2"/>
      <c r="C187" s="9"/>
    </row>
    <row r="188" spans="2:3" ht="12.75">
      <c r="B188" s="2"/>
      <c r="C188" s="9"/>
    </row>
    <row r="189" spans="2:3" ht="12.75">
      <c r="B189" s="2"/>
      <c r="C189" s="9"/>
    </row>
    <row r="190" spans="2:3" ht="12.75">
      <c r="B190" s="2"/>
      <c r="C190" s="9"/>
    </row>
    <row r="191" spans="2:3" ht="12.75">
      <c r="B191" s="2"/>
      <c r="C191" s="9"/>
    </row>
    <row r="192" spans="2:3" ht="12.75">
      <c r="B192" s="2"/>
      <c r="C192" s="9"/>
    </row>
    <row r="193" spans="2:3" ht="12.75">
      <c r="B193" s="2"/>
      <c r="C193" s="9"/>
    </row>
    <row r="194" spans="2:3" ht="12.75">
      <c r="B194" s="2"/>
      <c r="C194" s="9"/>
    </row>
    <row r="195" spans="2:3" ht="12.75">
      <c r="B195" s="2"/>
      <c r="C195" s="9"/>
    </row>
    <row r="196" spans="2:3" ht="12.75">
      <c r="B196" s="2"/>
      <c r="C196" s="9"/>
    </row>
    <row r="197" spans="2:3" ht="12.75">
      <c r="B197" s="2"/>
      <c r="C197" s="9"/>
    </row>
    <row r="198" spans="2:3" ht="12.75">
      <c r="B198" s="2"/>
      <c r="C198" s="9"/>
    </row>
    <row r="199" spans="2:3" ht="12.75">
      <c r="B199" s="2"/>
      <c r="C199" s="9"/>
    </row>
    <row r="200" spans="2:3" ht="12.75">
      <c r="B200" s="2"/>
      <c r="C200" s="9"/>
    </row>
    <row r="201" spans="2:3" ht="12.75">
      <c r="B201" s="2"/>
      <c r="C201" s="9"/>
    </row>
    <row r="202" spans="2:3" ht="12.75">
      <c r="B202" s="2"/>
      <c r="C202" s="9"/>
    </row>
    <row r="203" spans="2:3" ht="12.75">
      <c r="B203" s="2"/>
      <c r="C203" s="9"/>
    </row>
    <row r="204" spans="2:3" ht="12.75">
      <c r="B204" s="2"/>
      <c r="C204" s="9"/>
    </row>
    <row r="205" spans="2:3" ht="12.75">
      <c r="B205" s="2"/>
      <c r="C205" s="9"/>
    </row>
    <row r="206" spans="2:3" ht="12.75">
      <c r="B206" s="2"/>
      <c r="C206" s="9"/>
    </row>
    <row r="207" spans="2:3" ht="12.75">
      <c r="B207" s="2"/>
      <c r="C207" s="9"/>
    </row>
    <row r="208" spans="2:3" ht="12.75">
      <c r="B208" s="2"/>
      <c r="C208" s="9"/>
    </row>
    <row r="209" spans="2:3" ht="12.75">
      <c r="B209" s="2"/>
      <c r="C209" s="9"/>
    </row>
    <row r="210" spans="2:3" ht="12.75">
      <c r="B210" s="2"/>
      <c r="C210" s="9"/>
    </row>
    <row r="211" spans="2:3" ht="12.75">
      <c r="B211" s="2"/>
      <c r="C211" s="9"/>
    </row>
    <row r="212" spans="2:3" ht="12.75">
      <c r="B212" s="2"/>
      <c r="C212" s="9"/>
    </row>
    <row r="213" spans="2:3" ht="12.75">
      <c r="B213" s="2"/>
      <c r="C213" s="9"/>
    </row>
    <row r="214" spans="2:3" ht="12.75">
      <c r="B214" s="2"/>
      <c r="C214" s="9"/>
    </row>
    <row r="215" spans="2:3" ht="12.75">
      <c r="B215" s="2"/>
      <c r="C215" s="9"/>
    </row>
    <row r="216" spans="2:3" ht="12.75">
      <c r="B216" s="2"/>
      <c r="C216" s="9"/>
    </row>
    <row r="217" spans="2:3" ht="12.75">
      <c r="B217" s="2"/>
      <c r="C217" s="9"/>
    </row>
    <row r="218" spans="2:3" ht="12.75">
      <c r="B218" s="2"/>
      <c r="C218" s="9"/>
    </row>
    <row r="219" spans="2:3" ht="12.75">
      <c r="B219" s="2"/>
      <c r="C219" s="9"/>
    </row>
    <row r="220" spans="2:3" ht="12.75">
      <c r="B220" s="2"/>
      <c r="C220" s="9"/>
    </row>
    <row r="221" spans="2:3" ht="12.75">
      <c r="B221" s="2"/>
      <c r="C221" s="9"/>
    </row>
    <row r="222" spans="2:3" ht="12.75">
      <c r="B222" s="2"/>
      <c r="C222" s="9"/>
    </row>
    <row r="223" spans="2:3" ht="12.75">
      <c r="B223" s="2"/>
      <c r="C223" s="9"/>
    </row>
    <row r="224" spans="2:3" ht="12.75">
      <c r="B224" s="2"/>
      <c r="C224" s="9"/>
    </row>
    <row r="225" spans="2:3" ht="12.75">
      <c r="B225" s="2"/>
      <c r="C225" s="9"/>
    </row>
    <row r="226" spans="2:3" ht="12.75">
      <c r="B226" s="2"/>
      <c r="C226" s="9"/>
    </row>
    <row r="227" spans="2:3" ht="12.75">
      <c r="B227" s="2"/>
      <c r="C227" s="9"/>
    </row>
    <row r="228" spans="2:3" ht="12.75">
      <c r="B228" s="2"/>
      <c r="C228" s="9"/>
    </row>
    <row r="229" spans="2:3" ht="12.75">
      <c r="B229" s="2"/>
      <c r="C229" s="9"/>
    </row>
    <row r="230" spans="2:3" ht="12.75">
      <c r="B230" s="2"/>
      <c r="C230" s="9"/>
    </row>
    <row r="231" spans="2:3" ht="12.75">
      <c r="B231" s="2"/>
      <c r="C231" s="9"/>
    </row>
    <row r="232" spans="2:3" ht="12.75">
      <c r="B232" s="2"/>
      <c r="C232" s="9"/>
    </row>
    <row r="233" spans="2:3" ht="12.75">
      <c r="B233" s="2"/>
      <c r="C233" s="9"/>
    </row>
    <row r="234" spans="2:3" ht="12.75">
      <c r="B234" s="2"/>
      <c r="C234" s="9"/>
    </row>
    <row r="235" spans="2:3" ht="12.75">
      <c r="B235" s="2"/>
      <c r="C235" s="9"/>
    </row>
    <row r="236" spans="2:3" ht="12.75">
      <c r="B236" s="2"/>
      <c r="C236" s="9"/>
    </row>
    <row r="237" spans="2:3" ht="12.75">
      <c r="B237" s="2"/>
      <c r="C237" s="9"/>
    </row>
    <row r="238" spans="2:3" ht="12.75">
      <c r="B238" s="2"/>
      <c r="C238" s="9"/>
    </row>
    <row r="239" spans="2:3" ht="12.75">
      <c r="B239" s="2"/>
      <c r="C239" s="9"/>
    </row>
    <row r="240" spans="2:3" ht="12.75">
      <c r="B240" s="2"/>
      <c r="C240" s="9"/>
    </row>
    <row r="241" spans="2:3" ht="12.75">
      <c r="B241" s="2"/>
      <c r="C241" s="9"/>
    </row>
    <row r="242" spans="2:3" ht="12.75">
      <c r="B242" s="2"/>
      <c r="C242" s="9"/>
    </row>
    <row r="243" spans="2:3" ht="12.75">
      <c r="B243" s="2"/>
      <c r="C243" s="9"/>
    </row>
    <row r="244" spans="2:3" ht="12.75">
      <c r="B244" s="2"/>
      <c r="C244" s="9"/>
    </row>
    <row r="245" spans="2:3" ht="12.75">
      <c r="B245" s="2"/>
      <c r="C245" s="9"/>
    </row>
    <row r="246" spans="2:3" ht="12.75">
      <c r="B246" s="2"/>
      <c r="C246" s="9"/>
    </row>
    <row r="247" spans="2:3" ht="12.75">
      <c r="B247" s="2"/>
      <c r="C247" s="9"/>
    </row>
    <row r="248" spans="2:3" ht="12.75">
      <c r="B248" s="2"/>
      <c r="C248" s="9"/>
    </row>
    <row r="249" spans="2:3" ht="12.75">
      <c r="B249" s="2"/>
      <c r="C249" s="9"/>
    </row>
    <row r="250" spans="2:3" ht="12.75">
      <c r="B250" s="2"/>
      <c r="C250" s="9"/>
    </row>
    <row r="251" spans="2:3" ht="12.75">
      <c r="B251" s="2"/>
      <c r="C251" s="9"/>
    </row>
    <row r="252" spans="2:3" ht="12.75">
      <c r="B252" s="2"/>
      <c r="C252" s="9"/>
    </row>
    <row r="253" spans="2:3" ht="12.75">
      <c r="B253" s="2"/>
      <c r="C253" s="9"/>
    </row>
    <row r="254" spans="2:3" ht="12.75">
      <c r="B254" s="2"/>
      <c r="C254" s="9"/>
    </row>
    <row r="255" spans="2:3" ht="12.75">
      <c r="B255" s="2"/>
      <c r="C255" s="9"/>
    </row>
    <row r="256" spans="2:3" ht="12.75">
      <c r="B256" s="2"/>
      <c r="C256" s="9"/>
    </row>
    <row r="257" spans="2:3" ht="12.75">
      <c r="B257" s="2"/>
      <c r="C257" s="9"/>
    </row>
    <row r="258" spans="2:3" ht="12.75">
      <c r="B258" s="2"/>
      <c r="C258" s="9"/>
    </row>
    <row r="259" spans="2:3" ht="12.75">
      <c r="B259" s="2"/>
      <c r="C259" s="9"/>
    </row>
    <row r="260" spans="2:3" ht="12.75">
      <c r="B260" s="2"/>
      <c r="C260" s="9"/>
    </row>
    <row r="261" spans="2:3" ht="12.75">
      <c r="B261" s="2"/>
      <c r="C261" s="9"/>
    </row>
    <row r="262" spans="2:3" ht="12.75">
      <c r="B262" s="2"/>
      <c r="C262" s="9"/>
    </row>
    <row r="263" spans="2:3" ht="12.75">
      <c r="B263" s="2"/>
      <c r="C263" s="9"/>
    </row>
    <row r="264" spans="2:3" ht="12.75">
      <c r="B264" s="2"/>
      <c r="C264" s="9"/>
    </row>
    <row r="265" spans="2:3" ht="12.75">
      <c r="B265" s="2"/>
      <c r="C265" s="9"/>
    </row>
    <row r="266" spans="2:3" ht="12.75">
      <c r="B266" s="2"/>
      <c r="C266" s="9"/>
    </row>
    <row r="267" spans="2:3" ht="12.75">
      <c r="B267" s="2"/>
      <c r="C267" s="9"/>
    </row>
    <row r="268" spans="2:3" ht="12.75">
      <c r="B268" s="2"/>
      <c r="C268" s="9"/>
    </row>
    <row r="269" spans="2:3" ht="12.75">
      <c r="B269" s="2"/>
      <c r="C269" s="9"/>
    </row>
    <row r="270" spans="2:3" ht="12.75">
      <c r="B270" s="2"/>
      <c r="C270" s="9"/>
    </row>
    <row r="271" spans="2:3" ht="12.75">
      <c r="B271" s="2"/>
      <c r="C271" s="9"/>
    </row>
    <row r="272" spans="2:3" ht="12.75">
      <c r="B272" s="2"/>
      <c r="C272" s="9"/>
    </row>
    <row r="273" spans="2:3" ht="12.75">
      <c r="B273" s="2"/>
      <c r="C273" s="9"/>
    </row>
    <row r="274" spans="2:3" ht="12.75">
      <c r="B274" s="2"/>
      <c r="C274" s="9"/>
    </row>
    <row r="275" spans="2:3" ht="12.75">
      <c r="B275" s="2"/>
      <c r="C275" s="9"/>
    </row>
    <row r="276" spans="2:3" ht="12.75">
      <c r="B276" s="2"/>
      <c r="C276" s="9"/>
    </row>
    <row r="277" spans="2:3" ht="12.75">
      <c r="B277" s="2"/>
      <c r="C277" s="9"/>
    </row>
    <row r="278" spans="2:3" ht="12.75">
      <c r="B278" s="2"/>
      <c r="C278" s="9"/>
    </row>
    <row r="279" spans="2:3" ht="12.75">
      <c r="B279" s="2"/>
      <c r="C279" s="9"/>
    </row>
    <row r="280" spans="2:3" ht="12.75">
      <c r="B280" s="2"/>
      <c r="C280" s="9"/>
    </row>
    <row r="281" spans="2:3" ht="12.75">
      <c r="B281" s="2"/>
      <c r="C281" s="9"/>
    </row>
    <row r="282" spans="2:3" ht="12.75">
      <c r="B282" s="2"/>
      <c r="C282" s="9"/>
    </row>
    <row r="283" spans="2:3" ht="12.75">
      <c r="B283" s="2"/>
      <c r="C283" s="9"/>
    </row>
    <row r="284" spans="2:3" ht="12.75">
      <c r="B284" s="2"/>
      <c r="C284" s="9"/>
    </row>
    <row r="285" spans="2:3" ht="12.75">
      <c r="B285" s="2"/>
      <c r="C285" s="9"/>
    </row>
    <row r="286" spans="2:3" ht="12.75">
      <c r="B286" s="2"/>
      <c r="C286" s="9"/>
    </row>
    <row r="287" spans="2:3" ht="12.75">
      <c r="B287" s="2"/>
      <c r="C287" s="9"/>
    </row>
    <row r="288" spans="2:3" ht="12.75">
      <c r="B288" s="2"/>
      <c r="C288" s="9"/>
    </row>
    <row r="289" spans="2:3" ht="12.75">
      <c r="B289" s="2"/>
      <c r="C289" s="9"/>
    </row>
    <row r="290" spans="2:3" ht="12.75">
      <c r="B290" s="2"/>
      <c r="C290" s="9"/>
    </row>
    <row r="291" spans="2:3" ht="12.75">
      <c r="B291" s="2"/>
      <c r="C291" s="9"/>
    </row>
    <row r="292" spans="2:3" ht="12.75">
      <c r="B292" s="2"/>
      <c r="C292" s="9"/>
    </row>
    <row r="293" spans="2:3" ht="12.75">
      <c r="B293" s="2"/>
      <c r="C293" s="9"/>
    </row>
    <row r="294" spans="2:3" ht="12.75">
      <c r="B294" s="2"/>
      <c r="C294" s="9"/>
    </row>
    <row r="295" spans="2:3" ht="12.75">
      <c r="B295" s="2"/>
      <c r="C295" s="9"/>
    </row>
    <row r="296" spans="2:3" ht="12.75">
      <c r="B296" s="2"/>
      <c r="C296" s="9"/>
    </row>
    <row r="297" spans="2:3" ht="12.75">
      <c r="B297" s="2"/>
      <c r="C297" s="9"/>
    </row>
    <row r="298" spans="2:3" ht="12.75">
      <c r="B298" s="2"/>
      <c r="C298" s="9"/>
    </row>
    <row r="299" spans="2:3" ht="12.75">
      <c r="B299" s="2"/>
      <c r="C299" s="9"/>
    </row>
    <row r="300" spans="2:3" ht="12.75">
      <c r="B300" s="2"/>
      <c r="C300" s="9"/>
    </row>
    <row r="301" spans="2:3" ht="12.75">
      <c r="B301" s="2"/>
      <c r="C301" s="9"/>
    </row>
    <row r="302" spans="2:3" ht="12.75">
      <c r="B302" s="2"/>
      <c r="C302" s="9"/>
    </row>
    <row r="303" spans="2:3" ht="12.75">
      <c r="B303" s="2"/>
      <c r="C303" s="9"/>
    </row>
    <row r="304" spans="2:3" ht="12.75">
      <c r="B304" s="2"/>
      <c r="C304" s="9"/>
    </row>
    <row r="305" spans="2:3" ht="12.75">
      <c r="B305" s="2"/>
      <c r="C305" s="9"/>
    </row>
    <row r="306" spans="2:3" ht="12.75">
      <c r="B306" s="2"/>
      <c r="C306" s="9"/>
    </row>
    <row r="307" spans="2:3" ht="12.75">
      <c r="B307" s="2"/>
      <c r="C307" s="9"/>
    </row>
    <row r="308" spans="2:3" ht="12.75">
      <c r="B308" s="2"/>
      <c r="C308" s="9"/>
    </row>
    <row r="309" spans="2:3" ht="12.75">
      <c r="B309" s="2"/>
      <c r="C309" s="9"/>
    </row>
    <row r="310" spans="2:3" ht="12.75">
      <c r="B310" s="2"/>
      <c r="C310" s="9"/>
    </row>
    <row r="311" spans="2:3" ht="12.75">
      <c r="B311" s="2"/>
      <c r="C311" s="9"/>
    </row>
    <row r="312" spans="2:3" ht="12.75">
      <c r="B312" s="2"/>
      <c r="C312" s="9"/>
    </row>
    <row r="313" spans="2:3" ht="12.75">
      <c r="B313" s="2"/>
      <c r="C313" s="9"/>
    </row>
    <row r="314" spans="2:3" ht="12.75">
      <c r="B314" s="2"/>
      <c r="C314" s="9"/>
    </row>
    <row r="315" spans="2:3" ht="12.75">
      <c r="B315" s="2"/>
      <c r="C315" s="9"/>
    </row>
    <row r="316" spans="2:3" ht="12.75">
      <c r="B316" s="2"/>
      <c r="C316" s="9"/>
    </row>
    <row r="317" spans="2:3" ht="12.75">
      <c r="B317" s="2"/>
      <c r="C317" s="9"/>
    </row>
    <row r="318" spans="2:3" ht="12.75">
      <c r="B318" s="2"/>
      <c r="C318" s="9"/>
    </row>
    <row r="319" spans="2:3" ht="12.75">
      <c r="B319" s="2"/>
      <c r="C319" s="9"/>
    </row>
    <row r="320" spans="2:3" ht="12.75">
      <c r="B320" s="2"/>
      <c r="C320" s="9"/>
    </row>
    <row r="321" spans="2:3" ht="12.75">
      <c r="B321" s="2"/>
      <c r="C321" s="9"/>
    </row>
    <row r="322" spans="2:3" ht="12.75">
      <c r="B322" s="2"/>
      <c r="C322" s="9"/>
    </row>
    <row r="323" spans="2:3" ht="12.75">
      <c r="B323" s="2"/>
      <c r="C323" s="9"/>
    </row>
    <row r="324" spans="2:3" ht="12.75">
      <c r="B324" s="2"/>
      <c r="C324" s="9"/>
    </row>
    <row r="325" spans="2:3" ht="12.75">
      <c r="B325" s="2"/>
      <c r="C325" s="9"/>
    </row>
    <row r="326" spans="2:3" ht="12.75">
      <c r="B326" s="2"/>
      <c r="C326" s="9"/>
    </row>
    <row r="327" spans="2:3" ht="12.75">
      <c r="B327" s="2"/>
      <c r="C327" s="9"/>
    </row>
    <row r="328" spans="2:3" ht="12.75">
      <c r="B328" s="2"/>
      <c r="C328" s="9"/>
    </row>
    <row r="329" spans="2:3" ht="12.75">
      <c r="B329" s="2"/>
      <c r="C329" s="9"/>
    </row>
    <row r="330" spans="2:3" ht="12.75">
      <c r="B330" s="2"/>
      <c r="C330" s="9"/>
    </row>
    <row r="331" spans="2:3" ht="12.75">
      <c r="B331" s="2"/>
      <c r="C331" s="9"/>
    </row>
    <row r="332" spans="2:3" ht="12.75">
      <c r="B332" s="2"/>
      <c r="C332" s="9"/>
    </row>
    <row r="333" spans="2:3" ht="12.75">
      <c r="B333" s="2"/>
      <c r="C333" s="9"/>
    </row>
    <row r="334" spans="2:3" ht="12.75">
      <c r="B334" s="2"/>
      <c r="C334" s="9"/>
    </row>
    <row r="335" spans="2:3" ht="12.75">
      <c r="B335" s="2"/>
      <c r="C335" s="9"/>
    </row>
    <row r="336" spans="2:3" ht="12.75">
      <c r="B336" s="2"/>
      <c r="C336" s="9"/>
    </row>
    <row r="337" spans="2:3" ht="12.75">
      <c r="B337" s="2"/>
      <c r="C337" s="9"/>
    </row>
    <row r="338" spans="2:3" ht="12.75">
      <c r="B338" s="2"/>
      <c r="C338" s="9"/>
    </row>
    <row r="339" spans="2:3" ht="12.75">
      <c r="B339" s="2"/>
      <c r="C339" s="9"/>
    </row>
    <row r="340" spans="2:3" ht="12.75">
      <c r="B340" s="2"/>
      <c r="C340" s="9"/>
    </row>
    <row r="341" spans="2:3" ht="12.75">
      <c r="B341" s="2"/>
      <c r="C341" s="9"/>
    </row>
    <row r="342" spans="2:3" ht="12.75">
      <c r="B342" s="2"/>
      <c r="C342" s="9"/>
    </row>
    <row r="343" spans="2:3" ht="12.75">
      <c r="B343" s="2"/>
      <c r="C343" s="9"/>
    </row>
    <row r="344" spans="2:3" ht="12.75">
      <c r="B344" s="2"/>
      <c r="C344" s="9"/>
    </row>
    <row r="345" spans="2:3" ht="12.75">
      <c r="B345" s="2"/>
      <c r="C345" s="9"/>
    </row>
    <row r="346" spans="2:3" ht="12.75">
      <c r="B346" s="2"/>
      <c r="C346" s="9"/>
    </row>
    <row r="347" spans="2:3" ht="12.75">
      <c r="B347" s="2"/>
      <c r="C347" s="9"/>
    </row>
    <row r="348" spans="2:3" ht="12.75">
      <c r="B348" s="2"/>
      <c r="C348" s="9"/>
    </row>
    <row r="349" spans="2:3" ht="12.75">
      <c r="B349" s="2"/>
      <c r="C349" s="9"/>
    </row>
    <row r="350" spans="2:3" ht="12.75">
      <c r="B350" s="2"/>
      <c r="C350" s="9"/>
    </row>
    <row r="351" spans="2:3" ht="12.75">
      <c r="B351" s="2"/>
      <c r="C351" s="9"/>
    </row>
    <row r="352" spans="2:3" ht="12.75">
      <c r="B352" s="2"/>
      <c r="C352" s="9"/>
    </row>
    <row r="353" spans="2:3" ht="12.75">
      <c r="B353" s="2"/>
      <c r="C353" s="9"/>
    </row>
    <row r="354" spans="2:3" ht="12.75">
      <c r="B354" s="2"/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</sheetData>
  <mergeCells count="27">
    <mergeCell ref="G40:G42"/>
    <mergeCell ref="H40:H42"/>
    <mergeCell ref="C48:C49"/>
    <mergeCell ref="D48:D49"/>
    <mergeCell ref="E48:E49"/>
    <mergeCell ref="F48:F49"/>
    <mergeCell ref="H48:H49"/>
    <mergeCell ref="C69:C70"/>
    <mergeCell ref="D69:D70"/>
    <mergeCell ref="E69:E70"/>
    <mergeCell ref="C71:C72"/>
    <mergeCell ref="D71:D72"/>
    <mergeCell ref="E71:E72"/>
    <mergeCell ref="D17:D18"/>
    <mergeCell ref="C43:C44"/>
    <mergeCell ref="D43:D44"/>
    <mergeCell ref="E43:E44"/>
    <mergeCell ref="B9:H9"/>
    <mergeCell ref="E17:E18"/>
    <mergeCell ref="B62:B64"/>
    <mergeCell ref="B1:F1"/>
    <mergeCell ref="C5:E5"/>
    <mergeCell ref="D40:D42"/>
    <mergeCell ref="E40:E42"/>
    <mergeCell ref="F40:F42"/>
    <mergeCell ref="C40:C42"/>
    <mergeCell ref="C17:C18"/>
  </mergeCells>
  <printOptions horizontalCentered="1"/>
  <pageMargins left="0.26" right="0.5905511811023623" top="0.6" bottom="0.63" header="0.5118110236220472" footer="0.5118110236220472"/>
  <pageSetup fitToHeight="2" horizontalDpi="300" verticalDpi="300" orientation="portrait" paperSize="9" scale="53" r:id="rId1"/>
  <headerFooter alignWithMargins="0">
    <oddFooter>&amp;CStrona &amp;P</oddFooter>
  </headerFooter>
  <rowBreaks count="1" manualBreakCount="1">
    <brk id="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 Rychwał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inwestycji</dc:title>
  <dc:subject/>
  <dc:creator>user</dc:creator>
  <cp:keywords/>
  <dc:description/>
  <cp:lastModifiedBy>k.kwiecinska</cp:lastModifiedBy>
  <cp:lastPrinted>2011-03-24T08:38:59Z</cp:lastPrinted>
  <dcterms:created xsi:type="dcterms:W3CDTF">2002-12-06T11:08:49Z</dcterms:created>
  <dcterms:modified xsi:type="dcterms:W3CDTF">2011-03-24T08:39:10Z</dcterms:modified>
  <cp:category/>
  <cp:version/>
  <cp:contentType/>
  <cp:contentStatus/>
</cp:coreProperties>
</file>